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27470\Documents\Data Science\"/>
    </mc:Choice>
  </mc:AlternateContent>
  <bookViews>
    <workbookView xWindow="0" yWindow="0" windowWidth="23040" windowHeight="9060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6" i="1" l="1"/>
  <c r="AY36" i="1"/>
  <c r="AS36" i="1"/>
  <c r="AM36" i="1"/>
  <c r="AG36" i="1"/>
  <c r="AA36" i="1"/>
  <c r="BC5" i="1"/>
  <c r="BB5" i="1"/>
  <c r="BD33" i="1" s="1"/>
  <c r="AW5" i="1"/>
  <c r="AV5" i="1"/>
  <c r="AX29" i="1" s="1"/>
  <c r="AQ5" i="1"/>
  <c r="AP5" i="1"/>
  <c r="AR33" i="1" s="1"/>
  <c r="AL34" i="1"/>
  <c r="AO34" i="1" s="1"/>
  <c r="AL32" i="1"/>
  <c r="AO32" i="1" s="1"/>
  <c r="AL30" i="1"/>
  <c r="AO30" i="1" s="1"/>
  <c r="AL28" i="1"/>
  <c r="AO28" i="1" s="1"/>
  <c r="AL26" i="1"/>
  <c r="AO26" i="1" s="1"/>
  <c r="AL24" i="1"/>
  <c r="AO24" i="1" s="1"/>
  <c r="AL22" i="1"/>
  <c r="AO22" i="1" s="1"/>
  <c r="AL20" i="1"/>
  <c r="AO20" i="1" s="1"/>
  <c r="AL18" i="1"/>
  <c r="AO18" i="1" s="1"/>
  <c r="AL16" i="1"/>
  <c r="AO16" i="1" s="1"/>
  <c r="AL14" i="1"/>
  <c r="AO14" i="1" s="1"/>
  <c r="AL12" i="1"/>
  <c r="AO12" i="1" s="1"/>
  <c r="AL10" i="1"/>
  <c r="AO10" i="1" s="1"/>
  <c r="AL8" i="1"/>
  <c r="AO8" i="1" s="1"/>
  <c r="AL6" i="1"/>
  <c r="AO6" i="1" s="1"/>
  <c r="AK5" i="1"/>
  <c r="AJ5" i="1"/>
  <c r="AL33" i="1" s="1"/>
  <c r="AF6" i="1"/>
  <c r="AF7" i="1"/>
  <c r="AF8" i="1"/>
  <c r="AF9" i="1"/>
  <c r="AF10" i="1"/>
  <c r="AF11" i="1"/>
  <c r="AF12" i="1"/>
  <c r="AG12" i="1" s="1"/>
  <c r="AF13" i="1"/>
  <c r="AI13" i="1" s="1"/>
  <c r="AF14" i="1"/>
  <c r="AF15" i="1"/>
  <c r="AF16" i="1"/>
  <c r="AF17" i="1"/>
  <c r="AF18" i="1"/>
  <c r="AF19" i="1"/>
  <c r="AI19" i="1" s="1"/>
  <c r="AF20" i="1"/>
  <c r="AG20" i="1" s="1"/>
  <c r="AF21" i="1"/>
  <c r="AI21" i="1" s="1"/>
  <c r="AF22" i="1"/>
  <c r="AF23" i="1"/>
  <c r="AF24" i="1"/>
  <c r="AF25" i="1"/>
  <c r="AF26" i="1"/>
  <c r="AF27" i="1"/>
  <c r="AH27" i="1" s="1"/>
  <c r="AF28" i="1"/>
  <c r="AG28" i="1" s="1"/>
  <c r="AF29" i="1"/>
  <c r="AI29" i="1" s="1"/>
  <c r="AF30" i="1"/>
  <c r="AF31" i="1"/>
  <c r="AF32" i="1"/>
  <c r="AG32" i="1" s="1"/>
  <c r="AF33" i="1"/>
  <c r="AI33" i="1" s="1"/>
  <c r="AF34" i="1"/>
  <c r="AI34" i="1" s="1"/>
  <c r="AF5" i="1"/>
  <c r="AD5" i="1"/>
  <c r="AG34" i="1"/>
  <c r="AH33" i="1"/>
  <c r="AI32" i="1"/>
  <c r="AI31" i="1"/>
  <c r="AH31" i="1"/>
  <c r="AG30" i="1"/>
  <c r="AI30" i="1"/>
  <c r="AI27" i="1"/>
  <c r="AG26" i="1"/>
  <c r="AI26" i="1"/>
  <c r="AI25" i="1"/>
  <c r="AH25" i="1"/>
  <c r="AG24" i="1"/>
  <c r="AI24" i="1"/>
  <c r="AI23" i="1"/>
  <c r="AH23" i="1"/>
  <c r="AG22" i="1"/>
  <c r="AI22" i="1"/>
  <c r="AG18" i="1"/>
  <c r="AI18" i="1"/>
  <c r="AI17" i="1"/>
  <c r="AH17" i="1"/>
  <c r="AG16" i="1"/>
  <c r="AI16" i="1"/>
  <c r="AI15" i="1"/>
  <c r="AH15" i="1"/>
  <c r="AG14" i="1"/>
  <c r="AI14" i="1"/>
  <c r="AI11" i="1"/>
  <c r="AH11" i="1"/>
  <c r="AG10" i="1"/>
  <c r="AI10" i="1"/>
  <c r="AI9" i="1"/>
  <c r="AH9" i="1"/>
  <c r="AG8" i="1"/>
  <c r="AI8" i="1"/>
  <c r="AI7" i="1"/>
  <c r="AH7" i="1"/>
  <c r="AG6" i="1"/>
  <c r="AI6" i="1"/>
  <c r="AI5" i="1"/>
  <c r="AH5" i="1"/>
  <c r="AE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5" i="1"/>
  <c r="Y5" i="1"/>
  <c r="X5" i="1"/>
  <c r="T6" i="1"/>
  <c r="W6" i="1" s="1"/>
  <c r="T7" i="1"/>
  <c r="U7" i="1" s="1"/>
  <c r="T8" i="1"/>
  <c r="U8" i="1" s="1"/>
  <c r="T9" i="1"/>
  <c r="W9" i="1" s="1"/>
  <c r="T10" i="1"/>
  <c r="U10" i="1" s="1"/>
  <c r="T11" i="1"/>
  <c r="V11" i="1" s="1"/>
  <c r="T12" i="1"/>
  <c r="U12" i="1" s="1"/>
  <c r="T13" i="1"/>
  <c r="W13" i="1" s="1"/>
  <c r="T14" i="1"/>
  <c r="W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W21" i="1" s="1"/>
  <c r="T22" i="1"/>
  <c r="W22" i="1" s="1"/>
  <c r="T23" i="1"/>
  <c r="U23" i="1" s="1"/>
  <c r="T24" i="1"/>
  <c r="U24" i="1" s="1"/>
  <c r="T25" i="1"/>
  <c r="W25" i="1" s="1"/>
  <c r="T26" i="1"/>
  <c r="U26" i="1" s="1"/>
  <c r="T27" i="1"/>
  <c r="V27" i="1" s="1"/>
  <c r="T28" i="1"/>
  <c r="U28" i="1" s="1"/>
  <c r="T29" i="1"/>
  <c r="W29" i="1" s="1"/>
  <c r="T30" i="1"/>
  <c r="W30" i="1" s="1"/>
  <c r="T31" i="1"/>
  <c r="U31" i="1" s="1"/>
  <c r="T32" i="1"/>
  <c r="U32" i="1" s="1"/>
  <c r="T33" i="1"/>
  <c r="U33" i="1" s="1"/>
  <c r="T34" i="1"/>
  <c r="U34" i="1" s="1"/>
  <c r="T5" i="1"/>
  <c r="U5" i="1" s="1"/>
  <c r="BF33" i="1" l="1"/>
  <c r="BE33" i="1"/>
  <c r="BG33" i="1"/>
  <c r="BD6" i="1"/>
  <c r="BD8" i="1"/>
  <c r="BD10" i="1"/>
  <c r="BD12" i="1"/>
  <c r="BD14" i="1"/>
  <c r="BD16" i="1"/>
  <c r="BD18" i="1"/>
  <c r="BD20" i="1"/>
  <c r="BD22" i="1"/>
  <c r="BD24" i="1"/>
  <c r="BD26" i="1"/>
  <c r="BD28" i="1"/>
  <c r="BD30" i="1"/>
  <c r="BD32" i="1"/>
  <c r="BD34" i="1"/>
  <c r="BD5" i="1"/>
  <c r="BD7" i="1"/>
  <c r="BD9" i="1"/>
  <c r="BD11" i="1"/>
  <c r="BD13" i="1"/>
  <c r="BD15" i="1"/>
  <c r="BD17" i="1"/>
  <c r="BD19" i="1"/>
  <c r="BD21" i="1"/>
  <c r="BD23" i="1"/>
  <c r="BD25" i="1"/>
  <c r="BD27" i="1"/>
  <c r="BD29" i="1"/>
  <c r="BD31" i="1"/>
  <c r="AZ29" i="1"/>
  <c r="AY29" i="1"/>
  <c r="BA29" i="1"/>
  <c r="AX6" i="1"/>
  <c r="AX8" i="1"/>
  <c r="AX10" i="1"/>
  <c r="AX12" i="1"/>
  <c r="AX14" i="1"/>
  <c r="AX16" i="1"/>
  <c r="AX18" i="1"/>
  <c r="AX20" i="1"/>
  <c r="AX22" i="1"/>
  <c r="AX24" i="1"/>
  <c r="AX26" i="1"/>
  <c r="AX28" i="1"/>
  <c r="AX30" i="1"/>
  <c r="AX32" i="1"/>
  <c r="AX34" i="1"/>
  <c r="AX5" i="1"/>
  <c r="AX11" i="1"/>
  <c r="AX17" i="1"/>
  <c r="AX23" i="1"/>
  <c r="AX25" i="1"/>
  <c r="AX27" i="1"/>
  <c r="AX33" i="1"/>
  <c r="AX9" i="1"/>
  <c r="AX13" i="1"/>
  <c r="AX19" i="1"/>
  <c r="AX31" i="1"/>
  <c r="AX7" i="1"/>
  <c r="AX15" i="1"/>
  <c r="AX21" i="1"/>
  <c r="AT33" i="1"/>
  <c r="AS33" i="1"/>
  <c r="AU33" i="1"/>
  <c r="AR6" i="1"/>
  <c r="AR8" i="1"/>
  <c r="AR10" i="1"/>
  <c r="AR12" i="1"/>
  <c r="AR14" i="1"/>
  <c r="AR16" i="1"/>
  <c r="AR18" i="1"/>
  <c r="AR20" i="1"/>
  <c r="AR22" i="1"/>
  <c r="AR24" i="1"/>
  <c r="AR26" i="1"/>
  <c r="AR28" i="1"/>
  <c r="AR30" i="1"/>
  <c r="AR32" i="1"/>
  <c r="AR34" i="1"/>
  <c r="AR5" i="1"/>
  <c r="AR7" i="1"/>
  <c r="AR9" i="1"/>
  <c r="AR11" i="1"/>
  <c r="AR13" i="1"/>
  <c r="AR15" i="1"/>
  <c r="AR17" i="1"/>
  <c r="AR19" i="1"/>
  <c r="AR21" i="1"/>
  <c r="AR23" i="1"/>
  <c r="AR25" i="1"/>
  <c r="AR27" i="1"/>
  <c r="AR29" i="1"/>
  <c r="AR31" i="1"/>
  <c r="AN33" i="1"/>
  <c r="AM33" i="1"/>
  <c r="AO33" i="1"/>
  <c r="AM6" i="1"/>
  <c r="AM8" i="1"/>
  <c r="AM10" i="1"/>
  <c r="AM12" i="1"/>
  <c r="AM14" i="1"/>
  <c r="AM16" i="1"/>
  <c r="AM18" i="1"/>
  <c r="AM20" i="1"/>
  <c r="AM22" i="1"/>
  <c r="AM24" i="1"/>
  <c r="AM26" i="1"/>
  <c r="AM28" i="1"/>
  <c r="AM30" i="1"/>
  <c r="AM32" i="1"/>
  <c r="AM34" i="1"/>
  <c r="AN6" i="1"/>
  <c r="AN8" i="1"/>
  <c r="AN10" i="1"/>
  <c r="AN12" i="1"/>
  <c r="AN14" i="1"/>
  <c r="AN16" i="1"/>
  <c r="AN18" i="1"/>
  <c r="AN20" i="1"/>
  <c r="AN22" i="1"/>
  <c r="AN24" i="1"/>
  <c r="AN26" i="1"/>
  <c r="AN28" i="1"/>
  <c r="AN30" i="1"/>
  <c r="AN32" i="1"/>
  <c r="AN34" i="1"/>
  <c r="AL5" i="1"/>
  <c r="AL7" i="1"/>
  <c r="AL9" i="1"/>
  <c r="AL11" i="1"/>
  <c r="AL13" i="1"/>
  <c r="AL15" i="1"/>
  <c r="AL17" i="1"/>
  <c r="AL19" i="1"/>
  <c r="AL21" i="1"/>
  <c r="AL23" i="1"/>
  <c r="AL25" i="1"/>
  <c r="AL27" i="1"/>
  <c r="AL29" i="1"/>
  <c r="AL31" i="1"/>
  <c r="AH19" i="1"/>
  <c r="AI12" i="1"/>
  <c r="AI20" i="1"/>
  <c r="AI28" i="1"/>
  <c r="AH13" i="1"/>
  <c r="AH21" i="1"/>
  <c r="AH29" i="1"/>
  <c r="AI35" i="1"/>
  <c r="AH6" i="1"/>
  <c r="AH8" i="1"/>
  <c r="AH10" i="1"/>
  <c r="AH12" i="1"/>
  <c r="AH14" i="1"/>
  <c r="AH16" i="1"/>
  <c r="AH18" i="1"/>
  <c r="AH20" i="1"/>
  <c r="AH22" i="1"/>
  <c r="AH24" i="1"/>
  <c r="AH26" i="1"/>
  <c r="AH28" i="1"/>
  <c r="AH30" i="1"/>
  <c r="AH32" i="1"/>
  <c r="AH34" i="1"/>
  <c r="AG5" i="1"/>
  <c r="AG7" i="1"/>
  <c r="AG9" i="1"/>
  <c r="AG11" i="1"/>
  <c r="AG13" i="1"/>
  <c r="AG15" i="1"/>
  <c r="AG17" i="1"/>
  <c r="AG19" i="1"/>
  <c r="AG21" i="1"/>
  <c r="AG23" i="1"/>
  <c r="AG25" i="1"/>
  <c r="AG27" i="1"/>
  <c r="AG29" i="1"/>
  <c r="AG31" i="1"/>
  <c r="AG33" i="1"/>
  <c r="AC35" i="1"/>
  <c r="U27" i="1"/>
  <c r="V18" i="1"/>
  <c r="W5" i="1"/>
  <c r="W34" i="1"/>
  <c r="W20" i="1"/>
  <c r="W19" i="1"/>
  <c r="W18" i="1"/>
  <c r="U21" i="1"/>
  <c r="U11" i="1"/>
  <c r="V5" i="1"/>
  <c r="V20" i="1"/>
  <c r="V19" i="1"/>
  <c r="U25" i="1"/>
  <c r="U9" i="1"/>
  <c r="V25" i="1"/>
  <c r="V34" i="1"/>
  <c r="W33" i="1"/>
  <c r="W17" i="1"/>
  <c r="V33" i="1"/>
  <c r="V17" i="1"/>
  <c r="W28" i="1"/>
  <c r="W12" i="1"/>
  <c r="V28" i="1"/>
  <c r="V12" i="1"/>
  <c r="W27" i="1"/>
  <c r="W11" i="1"/>
  <c r="U29" i="1"/>
  <c r="U13" i="1"/>
  <c r="W26" i="1"/>
  <c r="W10" i="1"/>
  <c r="V9" i="1"/>
  <c r="V26" i="1"/>
  <c r="V10" i="1"/>
  <c r="U30" i="1"/>
  <c r="U22" i="1"/>
  <c r="U14" i="1"/>
  <c r="U6" i="1"/>
  <c r="V32" i="1"/>
  <c r="V24" i="1"/>
  <c r="V16" i="1"/>
  <c r="V8" i="1"/>
  <c r="W32" i="1"/>
  <c r="W24" i="1"/>
  <c r="W16" i="1"/>
  <c r="W8" i="1"/>
  <c r="V31" i="1"/>
  <c r="V23" i="1"/>
  <c r="V15" i="1"/>
  <c r="V7" i="1"/>
  <c r="W31" i="1"/>
  <c r="W23" i="1"/>
  <c r="W15" i="1"/>
  <c r="W7" i="1"/>
  <c r="V30" i="1"/>
  <c r="V22" i="1"/>
  <c r="V14" i="1"/>
  <c r="V6" i="1"/>
  <c r="V29" i="1"/>
  <c r="V21" i="1"/>
  <c r="V13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6" i="1"/>
  <c r="E5" i="1"/>
  <c r="BG16" i="1" l="1"/>
  <c r="BF16" i="1"/>
  <c r="BE16" i="1"/>
  <c r="BF31" i="1"/>
  <c r="BE31" i="1"/>
  <c r="BG31" i="1"/>
  <c r="BF15" i="1"/>
  <c r="BE15" i="1"/>
  <c r="BG15" i="1"/>
  <c r="BG30" i="1"/>
  <c r="BF30" i="1"/>
  <c r="BE30" i="1"/>
  <c r="BG14" i="1"/>
  <c r="BF14" i="1"/>
  <c r="BE14" i="1"/>
  <c r="BF29" i="1"/>
  <c r="BE29" i="1"/>
  <c r="BG29" i="1"/>
  <c r="BF13" i="1"/>
  <c r="BE13" i="1"/>
  <c r="BG13" i="1"/>
  <c r="BG28" i="1"/>
  <c r="BF28" i="1"/>
  <c r="BE28" i="1"/>
  <c r="BG12" i="1"/>
  <c r="BF12" i="1"/>
  <c r="BE12" i="1"/>
  <c r="BF17" i="1"/>
  <c r="BE17" i="1"/>
  <c r="BG17" i="1"/>
  <c r="BG32" i="1"/>
  <c r="BF32" i="1"/>
  <c r="BE32" i="1"/>
  <c r="BF27" i="1"/>
  <c r="BE27" i="1"/>
  <c r="BG27" i="1"/>
  <c r="BF11" i="1"/>
  <c r="BE11" i="1"/>
  <c r="BG11" i="1"/>
  <c r="BG26" i="1"/>
  <c r="BF26" i="1"/>
  <c r="BE26" i="1"/>
  <c r="BG10" i="1"/>
  <c r="BF10" i="1"/>
  <c r="BE10" i="1"/>
  <c r="BG24" i="1"/>
  <c r="BF24" i="1"/>
  <c r="BE24" i="1"/>
  <c r="BF23" i="1"/>
  <c r="BE23" i="1"/>
  <c r="BG23" i="1"/>
  <c r="BF7" i="1"/>
  <c r="BE7" i="1"/>
  <c r="BG7" i="1"/>
  <c r="BG22" i="1"/>
  <c r="BF22" i="1"/>
  <c r="BE22" i="1"/>
  <c r="BG6" i="1"/>
  <c r="BF6" i="1"/>
  <c r="BE6" i="1"/>
  <c r="BF25" i="1"/>
  <c r="BE25" i="1"/>
  <c r="BG25" i="1"/>
  <c r="BG8" i="1"/>
  <c r="BF8" i="1"/>
  <c r="BE8" i="1"/>
  <c r="BF21" i="1"/>
  <c r="BE21" i="1"/>
  <c r="BG21" i="1"/>
  <c r="BF5" i="1"/>
  <c r="BE5" i="1"/>
  <c r="BG5" i="1"/>
  <c r="BG35" i="1" s="1"/>
  <c r="BG20" i="1"/>
  <c r="BF20" i="1"/>
  <c r="BE20" i="1"/>
  <c r="BF9" i="1"/>
  <c r="BE9" i="1"/>
  <c r="BG9" i="1"/>
  <c r="BF19" i="1"/>
  <c r="BE19" i="1"/>
  <c r="BG19" i="1"/>
  <c r="BG34" i="1"/>
  <c r="BF34" i="1"/>
  <c r="BE34" i="1"/>
  <c r="BG18" i="1"/>
  <c r="BF18" i="1"/>
  <c r="BE18" i="1"/>
  <c r="BA30" i="1"/>
  <c r="AZ30" i="1"/>
  <c r="AY30" i="1"/>
  <c r="BA14" i="1"/>
  <c r="AZ14" i="1"/>
  <c r="AY14" i="1"/>
  <c r="AZ15" i="1"/>
  <c r="AY15" i="1"/>
  <c r="BA15" i="1"/>
  <c r="AZ25" i="1"/>
  <c r="AY25" i="1"/>
  <c r="BA25" i="1"/>
  <c r="BA28" i="1"/>
  <c r="AZ28" i="1"/>
  <c r="AY28" i="1"/>
  <c r="BA12" i="1"/>
  <c r="AZ12" i="1"/>
  <c r="AY12" i="1"/>
  <c r="AZ10" i="1"/>
  <c r="BA10" i="1"/>
  <c r="AY10" i="1"/>
  <c r="AZ23" i="1"/>
  <c r="AY23" i="1"/>
  <c r="BA23" i="1"/>
  <c r="AZ31" i="1"/>
  <c r="AY31" i="1"/>
  <c r="BA31" i="1"/>
  <c r="AZ17" i="1"/>
  <c r="BA17" i="1"/>
  <c r="AY17" i="1"/>
  <c r="BA24" i="1"/>
  <c r="AZ24" i="1"/>
  <c r="AY24" i="1"/>
  <c r="BA8" i="1"/>
  <c r="AZ8" i="1"/>
  <c r="AY8" i="1"/>
  <c r="AZ19" i="1"/>
  <c r="AY19" i="1"/>
  <c r="BA19" i="1"/>
  <c r="AZ11" i="1"/>
  <c r="AY11" i="1"/>
  <c r="BA11" i="1"/>
  <c r="BA22" i="1"/>
  <c r="AZ22" i="1"/>
  <c r="AY22" i="1"/>
  <c r="BA6" i="1"/>
  <c r="AZ6" i="1"/>
  <c r="AY6" i="1"/>
  <c r="AZ27" i="1"/>
  <c r="BA27" i="1"/>
  <c r="AY27" i="1"/>
  <c r="AZ13" i="1"/>
  <c r="AY13" i="1"/>
  <c r="BA13" i="1"/>
  <c r="AZ5" i="1"/>
  <c r="AY5" i="1"/>
  <c r="BA5" i="1"/>
  <c r="BA20" i="1"/>
  <c r="AZ20" i="1"/>
  <c r="AY20" i="1"/>
  <c r="BA26" i="1"/>
  <c r="AZ26" i="1"/>
  <c r="AY26" i="1"/>
  <c r="AZ9" i="1"/>
  <c r="AY9" i="1"/>
  <c r="BA9" i="1"/>
  <c r="BA34" i="1"/>
  <c r="AZ34" i="1"/>
  <c r="AY34" i="1"/>
  <c r="AZ18" i="1"/>
  <c r="BA18" i="1"/>
  <c r="AY18" i="1"/>
  <c r="AZ21" i="1"/>
  <c r="AY21" i="1"/>
  <c r="BA21" i="1"/>
  <c r="AZ7" i="1"/>
  <c r="AY7" i="1"/>
  <c r="BA7" i="1"/>
  <c r="AZ33" i="1"/>
  <c r="AY33" i="1"/>
  <c r="BA33" i="1"/>
  <c r="BA32" i="1"/>
  <c r="AZ32" i="1"/>
  <c r="AY32" i="1"/>
  <c r="AZ16" i="1"/>
  <c r="BA16" i="1"/>
  <c r="AY16" i="1"/>
  <c r="AT31" i="1"/>
  <c r="AS31" i="1"/>
  <c r="AU31" i="1"/>
  <c r="AS15" i="1"/>
  <c r="AT15" i="1"/>
  <c r="AU15" i="1"/>
  <c r="AS30" i="1"/>
  <c r="AU30" i="1"/>
  <c r="AT30" i="1"/>
  <c r="AS14" i="1"/>
  <c r="AU14" i="1"/>
  <c r="AT14" i="1"/>
  <c r="AT29" i="1"/>
  <c r="AS29" i="1"/>
  <c r="AU29" i="1"/>
  <c r="AS13" i="1"/>
  <c r="AU13" i="1"/>
  <c r="AT13" i="1"/>
  <c r="AU28" i="1"/>
  <c r="AS28" i="1"/>
  <c r="AT28" i="1"/>
  <c r="AT12" i="1"/>
  <c r="AU12" i="1"/>
  <c r="AS12" i="1"/>
  <c r="AT27" i="1"/>
  <c r="AS27" i="1"/>
  <c r="AU27" i="1"/>
  <c r="AT10" i="1"/>
  <c r="AS10" i="1"/>
  <c r="AU10" i="1"/>
  <c r="AT11" i="1"/>
  <c r="AS11" i="1"/>
  <c r="AU11" i="1"/>
  <c r="AT25" i="1"/>
  <c r="AS25" i="1"/>
  <c r="AU25" i="1"/>
  <c r="AT23" i="1"/>
  <c r="AS23" i="1"/>
  <c r="AU23" i="1"/>
  <c r="AU22" i="1"/>
  <c r="AS22" i="1"/>
  <c r="AT22" i="1"/>
  <c r="AU26" i="1"/>
  <c r="AS26" i="1"/>
  <c r="AT26" i="1"/>
  <c r="AS9" i="1"/>
  <c r="AT9" i="1"/>
  <c r="AU9" i="1"/>
  <c r="AS24" i="1"/>
  <c r="AU24" i="1"/>
  <c r="AT24" i="1"/>
  <c r="AU8" i="1"/>
  <c r="AS8" i="1"/>
  <c r="AT8" i="1"/>
  <c r="AS7" i="1"/>
  <c r="AT7" i="1"/>
  <c r="AU7" i="1"/>
  <c r="AS6" i="1"/>
  <c r="AU6" i="1"/>
  <c r="AT6" i="1"/>
  <c r="AS21" i="1"/>
  <c r="AT21" i="1"/>
  <c r="AU21" i="1"/>
  <c r="AS5" i="1"/>
  <c r="AS35" i="1" s="1"/>
  <c r="AT5" i="1"/>
  <c r="AT35" i="1" s="1"/>
  <c r="AU5" i="1"/>
  <c r="AS20" i="1"/>
  <c r="AU20" i="1"/>
  <c r="AT20" i="1"/>
  <c r="AT19" i="1"/>
  <c r="AS19" i="1"/>
  <c r="AU19" i="1"/>
  <c r="AU34" i="1"/>
  <c r="AT34" i="1"/>
  <c r="AS34" i="1"/>
  <c r="AS18" i="1"/>
  <c r="AU18" i="1"/>
  <c r="AT18" i="1"/>
  <c r="AS17" i="1"/>
  <c r="AT17" i="1"/>
  <c r="AU17" i="1"/>
  <c r="AS32" i="1"/>
  <c r="AU32" i="1"/>
  <c r="AT32" i="1"/>
  <c r="AU16" i="1"/>
  <c r="AT16" i="1"/>
  <c r="AS16" i="1"/>
  <c r="AN15" i="1"/>
  <c r="AM15" i="1"/>
  <c r="AO15" i="1"/>
  <c r="AN13" i="1"/>
  <c r="AM13" i="1"/>
  <c r="AO13" i="1"/>
  <c r="AN31" i="1"/>
  <c r="AM31" i="1"/>
  <c r="AO31" i="1"/>
  <c r="AN27" i="1"/>
  <c r="AO27" i="1"/>
  <c r="AM27" i="1"/>
  <c r="AN25" i="1"/>
  <c r="AM25" i="1"/>
  <c r="AO25" i="1"/>
  <c r="AN9" i="1"/>
  <c r="AM9" i="1"/>
  <c r="AO9" i="1"/>
  <c r="AN23" i="1"/>
  <c r="AM23" i="1"/>
  <c r="AO23" i="1"/>
  <c r="AN17" i="1"/>
  <c r="AO17" i="1"/>
  <c r="AM17" i="1"/>
  <c r="AN11" i="1"/>
  <c r="AM11" i="1"/>
  <c r="AO11" i="1"/>
  <c r="AN21" i="1"/>
  <c r="AM21" i="1"/>
  <c r="AO21" i="1"/>
  <c r="AN29" i="1"/>
  <c r="AM29" i="1"/>
  <c r="AO29" i="1"/>
  <c r="AN7" i="1"/>
  <c r="AM7" i="1"/>
  <c r="AO7" i="1"/>
  <c r="AN5" i="1"/>
  <c r="AO5" i="1"/>
  <c r="AO35" i="1" s="1"/>
  <c r="AM5" i="1"/>
  <c r="AM35" i="1" s="1"/>
  <c r="AN19" i="1"/>
  <c r="AM19" i="1"/>
  <c r="AO19" i="1"/>
  <c r="AH35" i="1"/>
  <c r="AG35" i="1"/>
  <c r="AB35" i="1"/>
  <c r="AA35" i="1"/>
  <c r="W35" i="1"/>
  <c r="U35" i="1"/>
  <c r="V35" i="1"/>
  <c r="BE35" i="1" l="1"/>
  <c r="BF35" i="1"/>
  <c r="AZ35" i="1"/>
  <c r="AY35" i="1"/>
  <c r="BA35" i="1"/>
  <c r="AU35" i="1"/>
  <c r="AN35" i="1"/>
</calcChain>
</file>

<file path=xl/sharedStrings.xml><?xml version="1.0" encoding="utf-8"?>
<sst xmlns="http://schemas.openxmlformats.org/spreadsheetml/2006/main" count="60" uniqueCount="13">
  <si>
    <t>x</t>
  </si>
  <si>
    <t>y</t>
  </si>
  <si>
    <t>m</t>
  </si>
  <si>
    <t>b</t>
  </si>
  <si>
    <t>error</t>
  </si>
  <si>
    <t>y predicted</t>
  </si>
  <si>
    <t>(y predicted -y)^2</t>
  </si>
  <si>
    <t>pdm</t>
  </si>
  <si>
    <t>pdb</t>
  </si>
  <si>
    <t>alpha</t>
  </si>
  <si>
    <t>error % diff</t>
  </si>
  <si>
    <t>q7;l;lr`lnm\</t>
  </si>
  <si>
    <t>hbm76tjhb;-i2iq=y4sd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</si>
</sst>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Garamond"/>
      <family val="2"/>
    </font>
    <font>
      <sz val="11"/>
      <color theme="1"/>
      <name val="Garamond"/>
      <family val="2"/>
    </font>
    <font>
      <b/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Sheet1!$E$4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FF0000"/>
                </a:solidFill>
              </a:ln>
              <a:effectLst/>
            </c:spPr>
          </c:marker>
          <c:xVal>
            <c:numRef>
              <c:f>Sheet1!$D$5:$D$34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Sheet1!$E$5:$E$34</c:f>
              <c:numCache>
                <c:formatCode>General</c:formatCode>
                <c:ptCount val="30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10</c:v>
                </c:pt>
                <c:pt idx="11">
                  <c:v>13</c:v>
                </c:pt>
                <c:pt idx="12">
                  <c:v>12</c:v>
                </c:pt>
                <c:pt idx="13">
                  <c:v>15</c:v>
                </c:pt>
                <c:pt idx="14">
                  <c:v>14</c:v>
                </c:pt>
                <c:pt idx="15">
                  <c:v>17</c:v>
                </c:pt>
                <c:pt idx="16">
                  <c:v>16</c:v>
                </c:pt>
                <c:pt idx="17">
                  <c:v>19</c:v>
                </c:pt>
                <c:pt idx="18">
                  <c:v>18</c:v>
                </c:pt>
                <c:pt idx="19">
                  <c:v>21</c:v>
                </c:pt>
                <c:pt idx="20">
                  <c:v>20</c:v>
                </c:pt>
                <c:pt idx="21">
                  <c:v>23</c:v>
                </c:pt>
                <c:pt idx="22">
                  <c:v>22</c:v>
                </c:pt>
                <c:pt idx="23">
                  <c:v>25</c:v>
                </c:pt>
                <c:pt idx="24">
                  <c:v>24</c:v>
                </c:pt>
                <c:pt idx="25">
                  <c:v>27</c:v>
                </c:pt>
                <c:pt idx="26">
                  <c:v>26</c:v>
                </c:pt>
                <c:pt idx="27">
                  <c:v>29</c:v>
                </c:pt>
                <c:pt idx="28">
                  <c:v>28</c:v>
                </c:pt>
                <c:pt idx="29">
                  <c:v>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EA-4060-8803-84C107D5C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242208"/>
        <c:axId val="179248448"/>
        <c:extLst>
          <c:ext xmlns:c15="http://schemas.microsoft.com/office/drawing/2012/chart" uri="{02D57815-91ED-43cb-92C2-25804820EDAC}">
            <c15:filteredScatterSeries>
              <c15:ser>
                <c:idx val="1"/>
                <c:order val="1"/>
                <c:tx>
                  <c:v>y0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Sheet1!$D$5:$D$34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Sheet1!$T$5:$T$34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0.2</c:v>
                      </c:pt>
                      <c:pt idx="1">
                        <c:v>0.30000000000000004</c:v>
                      </c:pt>
                      <c:pt idx="2">
                        <c:v>0.4</c:v>
                      </c:pt>
                      <c:pt idx="3">
                        <c:v>0.5</c:v>
                      </c:pt>
                      <c:pt idx="4">
                        <c:v>0.6</c:v>
                      </c:pt>
                      <c:pt idx="5">
                        <c:v>0.70000000000000007</c:v>
                      </c:pt>
                      <c:pt idx="6">
                        <c:v>0.8</c:v>
                      </c:pt>
                      <c:pt idx="7">
                        <c:v>0.9</c:v>
                      </c:pt>
                      <c:pt idx="8">
                        <c:v>1</c:v>
                      </c:pt>
                      <c:pt idx="9">
                        <c:v>1.1000000000000001</c:v>
                      </c:pt>
                      <c:pt idx="10">
                        <c:v>1.2000000000000002</c:v>
                      </c:pt>
                      <c:pt idx="11">
                        <c:v>1.3000000000000003</c:v>
                      </c:pt>
                      <c:pt idx="12">
                        <c:v>1.4000000000000001</c:v>
                      </c:pt>
                      <c:pt idx="13">
                        <c:v>1.5000000000000002</c:v>
                      </c:pt>
                      <c:pt idx="14">
                        <c:v>1.6</c:v>
                      </c:pt>
                      <c:pt idx="15">
                        <c:v>1.7000000000000002</c:v>
                      </c:pt>
                      <c:pt idx="16">
                        <c:v>1.8000000000000003</c:v>
                      </c:pt>
                      <c:pt idx="17">
                        <c:v>1.9000000000000001</c:v>
                      </c:pt>
                      <c:pt idx="18">
                        <c:v>2</c:v>
                      </c:pt>
                      <c:pt idx="19">
                        <c:v>2.1</c:v>
                      </c:pt>
                      <c:pt idx="20">
                        <c:v>2.2000000000000002</c:v>
                      </c:pt>
                      <c:pt idx="21">
                        <c:v>2.3000000000000003</c:v>
                      </c:pt>
                      <c:pt idx="22">
                        <c:v>2.4000000000000004</c:v>
                      </c:pt>
                      <c:pt idx="23">
                        <c:v>2.5000000000000004</c:v>
                      </c:pt>
                      <c:pt idx="24">
                        <c:v>2.6</c:v>
                      </c:pt>
                      <c:pt idx="25">
                        <c:v>2.7</c:v>
                      </c:pt>
                      <c:pt idx="26">
                        <c:v>2.8000000000000003</c:v>
                      </c:pt>
                      <c:pt idx="27">
                        <c:v>2.9000000000000004</c:v>
                      </c:pt>
                      <c:pt idx="28">
                        <c:v>3.0000000000000004</c:v>
                      </c:pt>
                      <c:pt idx="29">
                        <c:v>3.1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93EA-4060-8803-84C107D5C68F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y1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Sheet1!$D$5:$D$34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Sheet1!$Z$5:$Z$34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3.5352000000000001</c:v>
                      </c:pt>
                      <c:pt idx="1">
                        <c:v>4.2004000000000001</c:v>
                      </c:pt>
                      <c:pt idx="2">
                        <c:v>4.8656000000000006</c:v>
                      </c:pt>
                      <c:pt idx="3">
                        <c:v>5.5308000000000002</c:v>
                      </c:pt>
                      <c:pt idx="4">
                        <c:v>6.1959999999999997</c:v>
                      </c:pt>
                      <c:pt idx="5">
                        <c:v>6.8612000000000002</c:v>
                      </c:pt>
                      <c:pt idx="6">
                        <c:v>7.5263999999999998</c:v>
                      </c:pt>
                      <c:pt idx="7">
                        <c:v>8.1916000000000011</c:v>
                      </c:pt>
                      <c:pt idx="8">
                        <c:v>8.8567999999999998</c:v>
                      </c:pt>
                      <c:pt idx="9">
                        <c:v>9.5220000000000002</c:v>
                      </c:pt>
                      <c:pt idx="10">
                        <c:v>10.187200000000001</c:v>
                      </c:pt>
                      <c:pt idx="11">
                        <c:v>10.852399999999999</c:v>
                      </c:pt>
                      <c:pt idx="12">
                        <c:v>11.517600000000002</c:v>
                      </c:pt>
                      <c:pt idx="13">
                        <c:v>12.1828</c:v>
                      </c:pt>
                      <c:pt idx="14">
                        <c:v>12.847999999999999</c:v>
                      </c:pt>
                      <c:pt idx="15">
                        <c:v>13.513200000000001</c:v>
                      </c:pt>
                      <c:pt idx="16">
                        <c:v>14.1784</c:v>
                      </c:pt>
                      <c:pt idx="17">
                        <c:v>14.843600000000002</c:v>
                      </c:pt>
                      <c:pt idx="18">
                        <c:v>15.508800000000001</c:v>
                      </c:pt>
                      <c:pt idx="19">
                        <c:v>16.173999999999999</c:v>
                      </c:pt>
                      <c:pt idx="20">
                        <c:v>16.839200000000002</c:v>
                      </c:pt>
                      <c:pt idx="21">
                        <c:v>17.5044</c:v>
                      </c:pt>
                      <c:pt idx="22">
                        <c:v>18.169599999999999</c:v>
                      </c:pt>
                      <c:pt idx="23">
                        <c:v>18.834800000000001</c:v>
                      </c:pt>
                      <c:pt idx="24">
                        <c:v>19.5</c:v>
                      </c:pt>
                      <c:pt idx="25">
                        <c:v>20.165200000000002</c:v>
                      </c:pt>
                      <c:pt idx="26">
                        <c:v>20.830400000000001</c:v>
                      </c:pt>
                      <c:pt idx="27">
                        <c:v>21.4956</c:v>
                      </c:pt>
                      <c:pt idx="28">
                        <c:v>22.160800000000002</c:v>
                      </c:pt>
                      <c:pt idx="29">
                        <c:v>22.826000000000001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93EA-4060-8803-84C107D5C68F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y2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Sheet1!$D$5:$D$34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Sheet1!$AF$5:$AF$34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4.1221456000000005</c:v>
                      </c:pt>
                      <c:pt idx="1">
                        <c:v>4.9104112000000004</c:v>
                      </c:pt>
                      <c:pt idx="2">
                        <c:v>5.6986768000000003</c:v>
                      </c:pt>
                      <c:pt idx="3">
                        <c:v>6.4869424000000002</c:v>
                      </c:pt>
                      <c:pt idx="4">
                        <c:v>7.2752080000000001</c:v>
                      </c:pt>
                      <c:pt idx="5">
                        <c:v>8.0634736</c:v>
                      </c:pt>
                      <c:pt idx="6">
                        <c:v>8.8517392000000008</c:v>
                      </c:pt>
                      <c:pt idx="7">
                        <c:v>9.6400047999999998</c:v>
                      </c:pt>
                      <c:pt idx="8">
                        <c:v>10.428270400000001</c:v>
                      </c:pt>
                      <c:pt idx="9">
                        <c:v>11.216536</c:v>
                      </c:pt>
                      <c:pt idx="10">
                        <c:v>12.0048016</c:v>
                      </c:pt>
                      <c:pt idx="11">
                        <c:v>12.793067200000001</c:v>
                      </c:pt>
                      <c:pt idx="12">
                        <c:v>13.5813328</c:v>
                      </c:pt>
                      <c:pt idx="13">
                        <c:v>14.369598400000001</c:v>
                      </c:pt>
                      <c:pt idx="14">
                        <c:v>15.157864</c:v>
                      </c:pt>
                      <c:pt idx="15">
                        <c:v>15.946129600000001</c:v>
                      </c:pt>
                      <c:pt idx="16">
                        <c:v>16.734395200000002</c:v>
                      </c:pt>
                      <c:pt idx="17">
                        <c:v>17.522660800000001</c:v>
                      </c:pt>
                      <c:pt idx="18">
                        <c:v>18.3109264</c:v>
                      </c:pt>
                      <c:pt idx="19">
                        <c:v>19.099191999999999</c:v>
                      </c:pt>
                      <c:pt idx="20">
                        <c:v>19.887457600000001</c:v>
                      </c:pt>
                      <c:pt idx="21">
                        <c:v>20.6757232</c:v>
                      </c:pt>
                      <c:pt idx="22">
                        <c:v>21.463988799999999</c:v>
                      </c:pt>
                      <c:pt idx="23">
                        <c:v>22.252254400000002</c:v>
                      </c:pt>
                      <c:pt idx="24">
                        <c:v>23.040520000000001</c:v>
                      </c:pt>
                      <c:pt idx="25">
                        <c:v>23.8287856</c:v>
                      </c:pt>
                      <c:pt idx="26">
                        <c:v>24.617051200000002</c:v>
                      </c:pt>
                      <c:pt idx="27">
                        <c:v>25.405316800000001</c:v>
                      </c:pt>
                      <c:pt idx="28">
                        <c:v>26.1935824</c:v>
                      </c:pt>
                      <c:pt idx="29">
                        <c:v>26.981847999999999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93EA-4060-8803-84C107D5C68F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y3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Sheet1!$D$5:$D$34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Sheet1!$AL$5:$AL$34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4.1428592101333335</c:v>
                      </c:pt>
                      <c:pt idx="1">
                        <c:v>4.9622377802666673</c:v>
                      </c:pt>
                      <c:pt idx="2">
                        <c:v>5.7816163504000002</c:v>
                      </c:pt>
                      <c:pt idx="3">
                        <c:v>6.6009949205333331</c:v>
                      </c:pt>
                      <c:pt idx="4">
                        <c:v>7.4203734906666661</c:v>
                      </c:pt>
                      <c:pt idx="5">
                        <c:v>8.2397520608000008</c:v>
                      </c:pt>
                      <c:pt idx="6">
                        <c:v>9.0591306309333337</c:v>
                      </c:pt>
                      <c:pt idx="7">
                        <c:v>9.8785092010666666</c:v>
                      </c:pt>
                      <c:pt idx="8">
                        <c:v>10.6978877712</c:v>
                      </c:pt>
                      <c:pt idx="9">
                        <c:v>11.517266341333332</c:v>
                      </c:pt>
                      <c:pt idx="10">
                        <c:v>12.336644911466667</c:v>
                      </c:pt>
                      <c:pt idx="11">
                        <c:v>13.1560234816</c:v>
                      </c:pt>
                      <c:pt idx="12">
                        <c:v>13.975402051733333</c:v>
                      </c:pt>
                      <c:pt idx="13">
                        <c:v>14.794780621866668</c:v>
                      </c:pt>
                      <c:pt idx="14">
                        <c:v>15.614159192000001</c:v>
                      </c:pt>
                      <c:pt idx="15">
                        <c:v>16.433537762133334</c:v>
                      </c:pt>
                      <c:pt idx="16">
                        <c:v>17.252916332266668</c:v>
                      </c:pt>
                      <c:pt idx="17">
                        <c:v>18.072294902399999</c:v>
                      </c:pt>
                      <c:pt idx="18">
                        <c:v>18.891673472533334</c:v>
                      </c:pt>
                      <c:pt idx="19">
                        <c:v>19.711052042666665</c:v>
                      </c:pt>
                      <c:pt idx="20">
                        <c:v>20.5304306128</c:v>
                      </c:pt>
                      <c:pt idx="21">
                        <c:v>21.349809182933335</c:v>
                      </c:pt>
                      <c:pt idx="22">
                        <c:v>22.169187753066666</c:v>
                      </c:pt>
                      <c:pt idx="23">
                        <c:v>22.988566323200001</c:v>
                      </c:pt>
                      <c:pt idx="24">
                        <c:v>23.807944893333335</c:v>
                      </c:pt>
                      <c:pt idx="25">
                        <c:v>24.627323463466666</c:v>
                      </c:pt>
                      <c:pt idx="26">
                        <c:v>25.446702033600001</c:v>
                      </c:pt>
                      <c:pt idx="27">
                        <c:v>26.266080603733336</c:v>
                      </c:pt>
                      <c:pt idx="28">
                        <c:v>27.085459173866667</c:v>
                      </c:pt>
                      <c:pt idx="29">
                        <c:v>27.904837744000002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93EA-4060-8803-84C107D5C68F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y4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Sheet1!$D$5:$D$34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Sheet1!$AR$5:$AR$34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4.0499133228392887</c:v>
                      </c:pt>
                      <c:pt idx="1">
                        <c:v>4.8811157010919111</c:v>
                      </c:pt>
                      <c:pt idx="2">
                        <c:v>5.7123180793445334</c:v>
                      </c:pt>
                      <c:pt idx="3">
                        <c:v>6.5435204575971557</c:v>
                      </c:pt>
                      <c:pt idx="4">
                        <c:v>7.3747228358497772</c:v>
                      </c:pt>
                      <c:pt idx="5">
                        <c:v>8.2059252141024004</c:v>
                      </c:pt>
                      <c:pt idx="6">
                        <c:v>9.0371275923550218</c:v>
                      </c:pt>
                      <c:pt idx="7">
                        <c:v>9.8683299706076451</c:v>
                      </c:pt>
                      <c:pt idx="8">
                        <c:v>10.699532348860266</c:v>
                      </c:pt>
                      <c:pt idx="9">
                        <c:v>11.530734727112888</c:v>
                      </c:pt>
                      <c:pt idx="10">
                        <c:v>12.361937105365511</c:v>
                      </c:pt>
                      <c:pt idx="11">
                        <c:v>13.193139483618133</c:v>
                      </c:pt>
                      <c:pt idx="12">
                        <c:v>14.024341861870756</c:v>
                      </c:pt>
                      <c:pt idx="13">
                        <c:v>14.855544240123377</c:v>
                      </c:pt>
                      <c:pt idx="14">
                        <c:v>15.686746618376</c:v>
                      </c:pt>
                      <c:pt idx="15">
                        <c:v>16.517948996628622</c:v>
                      </c:pt>
                      <c:pt idx="16">
                        <c:v>17.349151374881245</c:v>
                      </c:pt>
                      <c:pt idx="17">
                        <c:v>18.180353753133868</c:v>
                      </c:pt>
                      <c:pt idx="18">
                        <c:v>19.011556131386488</c:v>
                      </c:pt>
                      <c:pt idx="19">
                        <c:v>19.842758509639111</c:v>
                      </c:pt>
                      <c:pt idx="20">
                        <c:v>20.673960887891734</c:v>
                      </c:pt>
                      <c:pt idx="21">
                        <c:v>21.505163266144358</c:v>
                      </c:pt>
                      <c:pt idx="22">
                        <c:v>22.336365644396981</c:v>
                      </c:pt>
                      <c:pt idx="23">
                        <c:v>23.167568022649601</c:v>
                      </c:pt>
                      <c:pt idx="24">
                        <c:v>23.998770400902224</c:v>
                      </c:pt>
                      <c:pt idx="25">
                        <c:v>24.829972779154847</c:v>
                      </c:pt>
                      <c:pt idx="26">
                        <c:v>25.661175157407467</c:v>
                      </c:pt>
                      <c:pt idx="27">
                        <c:v>26.49237753566009</c:v>
                      </c:pt>
                      <c:pt idx="28">
                        <c:v>27.323579913912713</c:v>
                      </c:pt>
                      <c:pt idx="29">
                        <c:v>28.154782292165336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93EA-4060-8803-84C107D5C68F}"/>
                  </c:ext>
                </c:extLst>
              </c15:ser>
            </c15:filteredScatterSeries>
          </c:ext>
        </c:extLst>
      </c:scatterChart>
      <c:valAx>
        <c:axId val="17924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48448"/>
        <c:crosses val="autoZero"/>
        <c:crossBetween val="midCat"/>
      </c:valAx>
      <c:valAx>
        <c:axId val="1792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242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350044</xdr:colOff>
      <xdr:row>22</xdr:row>
      <xdr:rowOff>111919</xdr:rowOff>
    </xdr:from>
    <xdr:to>
      <xdr:col>13</xdr:col>
      <xdr:colOff>378619</xdr:colOff>
      <xdr:row>31</xdr:row>
      <xdr:rowOff>102393</xdr:rowOff>
    </xdr:to>
    <xdr:sp macro="" textlink="">
      <xdr:nvSpPr>
        <xdr:cNvPr id="3" name="TextBox 2"/>
        <xdr:cNvSpPr txBox="1"/>
      </xdr:nvSpPr>
      <xdr:spPr>
        <a:xfrm>
          <a:off x="3386138" y="4302919"/>
          <a:ext cx="4886325" cy="1704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We need to find</a:t>
          </a:r>
          <a:r>
            <a:rPr lang="en-US" sz="1100" baseline="0"/>
            <a:t> a best fit line which means minimze the Error = SSE. The new line will be of form y' = mx+b and we'll subtract every y' from y to see what the error is. Error is given by Error = 1/n*sigma(y-y')^2 = 1/n*sigma(y-(mx+b)^2 = 1/n*sigma(y-mx-b)^2. So Error is a function of m and b. We know n=30, and have all the y points. Therefore</a:t>
          </a:r>
          <a:endParaRPr lang="en-US" sz="1100"/>
        </a:p>
      </xdr:txBody>
    </xdr:sp>
    <xdr:clientData/>
  </xdr:twoCellAnchor>
  <xdr:twoCellAnchor>
    <xdr:from>
      <xdr:col>8</xdr:col>
      <xdr:colOff>257174</xdr:colOff>
      <xdr:row>26</xdr:row>
      <xdr:rowOff>128587</xdr:rowOff>
    </xdr:from>
    <xdr:to>
      <xdr:col>18</xdr:col>
      <xdr:colOff>21430</xdr:colOff>
      <xdr:row>51</xdr:row>
      <xdr:rowOff>119062</xdr:rowOff>
    </xdr:to>
    <xdr:grpSp>
      <xdr:nvGrpSpPr>
        <xdr:cNvPr id="6" name="Group 5"/>
        <xdr:cNvGrpSpPr/>
      </xdr:nvGrpSpPr>
      <xdr:grpSpPr>
        <a:xfrm>
          <a:off x="5114924" y="5081587"/>
          <a:ext cx="5836444" cy="4752975"/>
          <a:chOff x="10191750" y="2438400"/>
          <a:chExt cx="5857875" cy="4752975"/>
        </a:xfrm>
      </xdr:grpSpPr>
      <xdr:pic>
        <xdr:nvPicPr>
          <xdr:cNvPr id="4" name="Picture 3" descr="linear_regression_gradient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29850" y="4181475"/>
            <a:ext cx="5676900" cy="30099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Picture 4" descr="linear_regression_error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91750" y="2438400"/>
            <a:ext cx="5857875" cy="1752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6</xdr:col>
      <xdr:colOff>0</xdr:colOff>
      <xdr:row>4</xdr:row>
      <xdr:rowOff>0</xdr:rowOff>
    </xdr:from>
    <xdr:to>
      <xdr:col>17</xdr:col>
      <xdr:colOff>95250</xdr:colOff>
      <xdr:row>22</xdr:row>
      <xdr:rowOff>95250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G38"/>
  <sheetViews>
    <sheetView tabSelected="1" topLeftCell="A3" zoomScale="80" zoomScaleNormal="80" workbookViewId="0">
      <selection activeCell="R25" sqref="R25"/>
    </sheetView>
  </sheetViews>
  <sheetFormatPr defaultRowHeight="15" x14ac:dyDescent="0.25"/>
  <cols>
    <col min="20" max="20" width="10.140625" bestFit="1" customWidth="1"/>
    <col min="21" max="21" width="15.7109375" bestFit="1" customWidth="1"/>
    <col min="22" max="22" width="9.5703125" bestFit="1" customWidth="1"/>
    <col min="23" max="23" width="10.28515625" bestFit="1" customWidth="1"/>
    <col min="26" max="27" width="16.42578125" bestFit="1" customWidth="1"/>
    <col min="33" max="33" width="16.42578125" bestFit="1" customWidth="1"/>
    <col min="44" max="44" width="13" bestFit="1" customWidth="1"/>
    <col min="45" max="45" width="16.42578125" bestFit="1" customWidth="1"/>
    <col min="50" max="50" width="13" bestFit="1" customWidth="1"/>
    <col min="51" max="51" width="16.42578125" bestFit="1" customWidth="1"/>
    <col min="56" max="56" width="13" bestFit="1" customWidth="1"/>
    <col min="57" max="57" width="16.42578125" bestFit="1" customWidth="1"/>
  </cols>
  <sheetData>
    <row r="4" spans="2:59" x14ac:dyDescent="0.25">
      <c r="B4" t="s">
        <v>9</v>
      </c>
      <c r="D4" t="s">
        <v>0</v>
      </c>
      <c r="E4" t="s">
        <v>1</v>
      </c>
      <c r="R4" t="s">
        <v>2</v>
      </c>
      <c r="S4" t="s">
        <v>3</v>
      </c>
      <c r="T4" t="s">
        <v>5</v>
      </c>
      <c r="U4" t="s">
        <v>6</v>
      </c>
      <c r="V4" t="s">
        <v>7</v>
      </c>
      <c r="W4" t="s">
        <v>8</v>
      </c>
      <c r="X4" t="s">
        <v>2</v>
      </c>
      <c r="Y4" t="s">
        <v>3</v>
      </c>
      <c r="Z4" t="s">
        <v>5</v>
      </c>
      <c r="AA4" t="s">
        <v>6</v>
      </c>
      <c r="AB4" t="s">
        <v>7</v>
      </c>
      <c r="AC4" t="s">
        <v>8</v>
      </c>
      <c r="AD4" t="s">
        <v>2</v>
      </c>
      <c r="AE4" t="s">
        <v>3</v>
      </c>
      <c r="AF4" t="s">
        <v>5</v>
      </c>
      <c r="AG4" t="s">
        <v>6</v>
      </c>
      <c r="AH4" t="s">
        <v>7</v>
      </c>
      <c r="AI4" t="s">
        <v>8</v>
      </c>
      <c r="AJ4" t="s">
        <v>2</v>
      </c>
      <c r="AK4" t="s">
        <v>3</v>
      </c>
      <c r="AL4" t="s">
        <v>5</v>
      </c>
      <c r="AM4" t="s">
        <v>6</v>
      </c>
      <c r="AN4" t="s">
        <v>7</v>
      </c>
      <c r="AO4" t="s">
        <v>8</v>
      </c>
      <c r="AP4" t="s">
        <v>2</v>
      </c>
      <c r="AQ4" t="s">
        <v>3</v>
      </c>
      <c r="AR4" t="s">
        <v>5</v>
      </c>
      <c r="AS4" t="s">
        <v>6</v>
      </c>
      <c r="AT4" t="s">
        <v>7</v>
      </c>
      <c r="AU4" t="s">
        <v>8</v>
      </c>
      <c r="AV4" t="s">
        <v>2</v>
      </c>
      <c r="AW4" t="s">
        <v>3</v>
      </c>
      <c r="AX4" t="s">
        <v>5</v>
      </c>
      <c r="AY4" t="s">
        <v>6</v>
      </c>
      <c r="AZ4" t="s">
        <v>7</v>
      </c>
      <c r="BA4" t="s">
        <v>8</v>
      </c>
      <c r="BB4" t="s">
        <v>2</v>
      </c>
      <c r="BC4" t="s">
        <v>3</v>
      </c>
      <c r="BD4" t="s">
        <v>5</v>
      </c>
      <c r="BE4" t="s">
        <v>6</v>
      </c>
      <c r="BF4" t="s">
        <v>7</v>
      </c>
      <c r="BG4" t="s">
        <v>8</v>
      </c>
    </row>
    <row r="5" spans="2:59" x14ac:dyDescent="0.25">
      <c r="B5">
        <v>1E-3</v>
      </c>
      <c r="D5">
        <v>1</v>
      </c>
      <c r="E5">
        <f>D5 -1</f>
        <v>0</v>
      </c>
      <c r="R5">
        <v>0.1</v>
      </c>
      <c r="S5">
        <v>0.1</v>
      </c>
      <c r="T5">
        <f>$R$5*D5+$S$5</f>
        <v>0.2</v>
      </c>
      <c r="U5">
        <f>(T5-E5)^2</f>
        <v>4.0000000000000008E-2</v>
      </c>
      <c r="V5">
        <f>-1*D5*(E5-(T5))</f>
        <v>0.2</v>
      </c>
      <c r="W5">
        <f>-1*(E5-T5)</f>
        <v>0.2</v>
      </c>
      <c r="X5">
        <f>R5-$B$5*V35</f>
        <v>0.66520000000000001</v>
      </c>
      <c r="Y5">
        <f>S5-$R$5*W35</f>
        <v>2.87</v>
      </c>
      <c r="Z5">
        <f>$X$5*$D5+$Y$5</f>
        <v>3.5352000000000001</v>
      </c>
      <c r="AA5">
        <f>(Z5-$E5)^2</f>
        <v>12.497639040000001</v>
      </c>
      <c r="AB5">
        <f>-1*$D5*($E5-(Z5))</f>
        <v>3.5352000000000001</v>
      </c>
      <c r="AC5">
        <f>-1*($E5-Z5)</f>
        <v>3.5352000000000001</v>
      </c>
      <c r="AD5">
        <f>X5-$B$5*AB35</f>
        <v>0.78826560000000001</v>
      </c>
      <c r="AE5">
        <f>Y5-$R$5*AC35</f>
        <v>3.3338800000000002</v>
      </c>
      <c r="AF5">
        <f>AD$5*$D5+AE$5</f>
        <v>4.1221456000000005</v>
      </c>
      <c r="AG5">
        <f>(AF5-$E5)^2</f>
        <v>16.992084347599363</v>
      </c>
      <c r="AH5">
        <f>-1*$D5*($E5-(AF5))</f>
        <v>4.1221456000000005</v>
      </c>
      <c r="AI5">
        <f>-1*($E5-AF5)</f>
        <v>4.1221456000000005</v>
      </c>
      <c r="AJ5">
        <f>AD5-$B$5*AH35</f>
        <v>0.81937857013333337</v>
      </c>
      <c r="AK5">
        <f>AE5-$R$5*AI35</f>
        <v>3.3234806400000001</v>
      </c>
      <c r="AL5">
        <f>AJ$5*$D5+AK$5</f>
        <v>4.1428592101333335</v>
      </c>
      <c r="AM5">
        <f>(AL5-$E5)^2</f>
        <v>17.163282434986588</v>
      </c>
      <c r="AN5">
        <f>-1*$D5*($E5-(AL5))</f>
        <v>4.1428592101333335</v>
      </c>
      <c r="AO5">
        <f>-1*($E5-AL5)</f>
        <v>4.1428592101333335</v>
      </c>
      <c r="AP5">
        <f>AJ5-$B$5*AN35</f>
        <v>0.83120237825262222</v>
      </c>
      <c r="AQ5">
        <f>AK5-$R$5*AO35</f>
        <v>3.2187109445866668</v>
      </c>
      <c r="AR5">
        <f>AP$5*$D5+AQ$5</f>
        <v>4.0499133228392887</v>
      </c>
      <c r="AS5">
        <f>(AR5-$E5)^2</f>
        <v>16.401797922511168</v>
      </c>
      <c r="AT5">
        <f>-1*$D5*($E5-(AR5))</f>
        <v>4.0499133228392887</v>
      </c>
      <c r="AU5">
        <f>-1*($E5-AR5)</f>
        <v>4.0499133228392887</v>
      </c>
      <c r="AV5">
        <f>AP5-$B$5*AT35</f>
        <v>0.83882110654519937</v>
      </c>
      <c r="AW5">
        <f>AQ5-$R$5*AU35</f>
        <v>3.0982413830862043</v>
      </c>
      <c r="AX5">
        <f>AV$5*$D5+AW$5</f>
        <v>3.9370624896314039</v>
      </c>
      <c r="AY5">
        <f>(AX5-$E5)^2</f>
        <v>15.500461047262629</v>
      </c>
      <c r="AZ5">
        <f>-1*$D5*($E5-(AX5))</f>
        <v>3.9370624896314039</v>
      </c>
      <c r="BA5">
        <f>-1*($E5-AX5)</f>
        <v>3.9370624896314039</v>
      </c>
      <c r="BB5">
        <f>AV5-$B$5*AZ35</f>
        <v>0.84537205284386974</v>
      </c>
      <c r="BC5">
        <f>AW5-$R$5*BA35</f>
        <v>2.9782476761788454</v>
      </c>
      <c r="BD5">
        <f>BB$5*$D5+BC$5</f>
        <v>3.823619729022715</v>
      </c>
      <c r="BE5">
        <f>(BD5-$E5)^2</f>
        <v>14.62006783217174</v>
      </c>
      <c r="BF5">
        <f>-1*$D5*($E5-(BD5))</f>
        <v>3.823619729022715</v>
      </c>
      <c r="BG5">
        <f>-1*($E5-BD5)</f>
        <v>3.823619729022715</v>
      </c>
    </row>
    <row r="6" spans="2:59" x14ac:dyDescent="0.25">
      <c r="D6">
        <v>2</v>
      </c>
      <c r="E6">
        <f>D6 +1</f>
        <v>3</v>
      </c>
      <c r="T6">
        <f t="shared" ref="T6:T34" si="0">$R$5*D6+$S$5</f>
        <v>0.30000000000000004</v>
      </c>
      <c r="U6">
        <f t="shared" ref="U6:U34" si="1">(T6-E6)^2</f>
        <v>7.2900000000000009</v>
      </c>
      <c r="V6">
        <f t="shared" ref="V6:V34" si="2">-1*D6*(E6-(T6))</f>
        <v>-5.4</v>
      </c>
      <c r="W6">
        <f t="shared" ref="W6:W35" si="3">-1*(E6-T6)</f>
        <v>-2.7</v>
      </c>
      <c r="Z6">
        <f t="shared" ref="Z6:Z34" si="4">$X$5*$D6+$Y$5</f>
        <v>4.2004000000000001</v>
      </c>
      <c r="AA6">
        <f t="shared" ref="AA6:AA34" si="5">(Z6-$E6)^2</f>
        <v>1.4409601600000004</v>
      </c>
      <c r="AB6">
        <f t="shared" ref="AB6:AB34" si="6">-1*$D6*($E6-(Z6))</f>
        <v>2.4008000000000003</v>
      </c>
      <c r="AC6">
        <f t="shared" ref="AC6:AC34" si="7">-1*($E6-Z6)</f>
        <v>1.2004000000000001</v>
      </c>
      <c r="AF6">
        <f t="shared" ref="AF6:AF34" si="8">AD$5*$D6+AE$5</f>
        <v>4.9104112000000004</v>
      </c>
      <c r="AG6">
        <f t="shared" ref="AG6:AG34" si="9">(AF6-$E6)^2</f>
        <v>3.6496709530854416</v>
      </c>
      <c r="AH6">
        <f t="shared" ref="AH6:AH34" si="10">-1*$D6*($E6-(AF6))</f>
        <v>3.8208224000000008</v>
      </c>
      <c r="AI6">
        <f t="shared" ref="AI6:AI34" si="11">-1*($E6-AF6)</f>
        <v>1.9104112000000004</v>
      </c>
      <c r="AL6">
        <f t="shared" ref="AL6:AL34" si="12">AJ$5*$D6+AK$5</f>
        <v>4.9622377802666673</v>
      </c>
      <c r="AM6">
        <f t="shared" ref="AM6:AM34" si="13">(AL6-$E6)^2</f>
        <v>3.8503771063058578</v>
      </c>
      <c r="AN6">
        <f t="shared" ref="AN6:AN34" si="14">-1*$D6*($E6-(AL6))</f>
        <v>3.9244755605333346</v>
      </c>
      <c r="AO6">
        <f t="shared" ref="AO6:AO34" si="15">-1*($E6-AL6)</f>
        <v>1.9622377802666673</v>
      </c>
      <c r="AR6">
        <f t="shared" ref="AR6:AR34" si="16">AP$5*$D6+AQ$5</f>
        <v>4.8811157010919111</v>
      </c>
      <c r="AS6">
        <f t="shared" ref="AS6:AS34" si="17">(AR6-$E6)^2</f>
        <v>3.5385962808945122</v>
      </c>
      <c r="AT6">
        <f t="shared" ref="AT6:AT34" si="18">-1*$D6*($E6-(AR6))</f>
        <v>3.7622314021838221</v>
      </c>
      <c r="AU6">
        <f t="shared" ref="AU6:AU34" si="19">-1*($E6-AR6)</f>
        <v>1.8811157010919111</v>
      </c>
      <c r="AX6">
        <f t="shared" ref="AX6:AX34" si="20">AV$5*$D6+AW$5</f>
        <v>4.7758835961766035</v>
      </c>
      <c r="AY6">
        <f t="shared" ref="AY6:AY34" si="21">(AX6-$E6)^2</f>
        <v>3.1537625471691459</v>
      </c>
      <c r="AZ6">
        <f t="shared" ref="AZ6:AZ34" si="22">-1*$D6*($E6-(AX6))</f>
        <v>3.551767192353207</v>
      </c>
      <c r="BA6">
        <f t="shared" ref="BA6:BA34" si="23">-1*($E6-AX6)</f>
        <v>1.7758835961766035</v>
      </c>
      <c r="BD6">
        <f t="shared" ref="BD6:BD34" si="24">BB$5*$D6+BC$5</f>
        <v>4.6689917818665849</v>
      </c>
      <c r="BE6">
        <f t="shared" ref="BE6:BE34" si="25">(BD6-$E6)^2</f>
        <v>2.7855335679381983</v>
      </c>
      <c r="BF6">
        <f t="shared" ref="BF6:BF34" si="26">-1*$D6*($E6-(BD6))</f>
        <v>3.3379835637331698</v>
      </c>
      <c r="BG6">
        <f t="shared" ref="BG6:BG34" si="27">-1*($E6-BD6)</f>
        <v>1.6689917818665849</v>
      </c>
    </row>
    <row r="7" spans="2:59" x14ac:dyDescent="0.25">
      <c r="C7" t="s">
        <v>11</v>
      </c>
      <c r="D7">
        <v>3</v>
      </c>
      <c r="E7">
        <f t="shared" ref="E7" si="28">D7 -1</f>
        <v>2</v>
      </c>
      <c r="T7">
        <f t="shared" si="0"/>
        <v>0.4</v>
      </c>
      <c r="U7">
        <f t="shared" si="1"/>
        <v>2.5600000000000005</v>
      </c>
      <c r="V7">
        <f t="shared" si="2"/>
        <v>-4.8000000000000007</v>
      </c>
      <c r="W7">
        <f t="shared" si="3"/>
        <v>-1.6</v>
      </c>
      <c r="Z7">
        <f t="shared" si="4"/>
        <v>4.8656000000000006</v>
      </c>
      <c r="AA7">
        <f t="shared" si="5"/>
        <v>8.2116633600000029</v>
      </c>
      <c r="AB7">
        <f t="shared" si="6"/>
        <v>8.5968000000000018</v>
      </c>
      <c r="AC7">
        <f t="shared" si="7"/>
        <v>2.8656000000000006</v>
      </c>
      <c r="AF7">
        <f t="shared" si="8"/>
        <v>5.6986768000000003</v>
      </c>
      <c r="AG7">
        <f t="shared" si="9"/>
        <v>13.680210070858243</v>
      </c>
      <c r="AH7">
        <f t="shared" si="10"/>
        <v>11.0960304</v>
      </c>
      <c r="AI7">
        <f t="shared" si="11"/>
        <v>3.6986768000000003</v>
      </c>
      <c r="AL7">
        <f t="shared" si="12"/>
        <v>5.7816163504000002</v>
      </c>
      <c r="AM7">
        <f t="shared" si="13"/>
        <v>14.300622221612617</v>
      </c>
      <c r="AN7">
        <f t="shared" si="14"/>
        <v>11.344849051200001</v>
      </c>
      <c r="AO7">
        <f t="shared" si="15"/>
        <v>3.7816163504000002</v>
      </c>
      <c r="AR7">
        <f t="shared" si="16"/>
        <v>5.7123180793445334</v>
      </c>
      <c r="AS7">
        <f t="shared" si="17"/>
        <v>13.781305522228285</v>
      </c>
      <c r="AT7">
        <f t="shared" si="18"/>
        <v>11.136954238033599</v>
      </c>
      <c r="AU7">
        <f t="shared" si="19"/>
        <v>3.7123180793445334</v>
      </c>
      <c r="AX7">
        <f t="shared" si="20"/>
        <v>5.6147047027218022</v>
      </c>
      <c r="AY7">
        <f t="shared" si="21"/>
        <v>13.066090087879113</v>
      </c>
      <c r="AZ7">
        <f t="shared" si="22"/>
        <v>10.844114108165407</v>
      </c>
      <c r="BA7">
        <f t="shared" si="23"/>
        <v>3.6147047027218022</v>
      </c>
      <c r="BD7">
        <f t="shared" si="24"/>
        <v>5.5143638347104549</v>
      </c>
      <c r="BE7">
        <f t="shared" si="25"/>
        <v>12.350753162720773</v>
      </c>
      <c r="BF7">
        <f t="shared" si="26"/>
        <v>10.543091504131365</v>
      </c>
      <c r="BG7">
        <f t="shared" si="27"/>
        <v>3.5143638347104549</v>
      </c>
    </row>
    <row r="8" spans="2:59" x14ac:dyDescent="0.25">
      <c r="D8">
        <v>4</v>
      </c>
      <c r="E8">
        <f t="shared" ref="E8" si="29">D8 +1</f>
        <v>5</v>
      </c>
      <c r="T8">
        <f t="shared" si="0"/>
        <v>0.5</v>
      </c>
      <c r="U8">
        <f t="shared" si="1"/>
        <v>20.25</v>
      </c>
      <c r="V8">
        <f t="shared" si="2"/>
        <v>-18</v>
      </c>
      <c r="W8">
        <f t="shared" si="3"/>
        <v>-4.5</v>
      </c>
      <c r="Z8">
        <f t="shared" si="4"/>
        <v>5.5308000000000002</v>
      </c>
      <c r="AA8">
        <f t="shared" si="5"/>
        <v>0.28174864000000016</v>
      </c>
      <c r="AB8">
        <f t="shared" si="6"/>
        <v>2.1232000000000006</v>
      </c>
      <c r="AC8">
        <f t="shared" si="7"/>
        <v>0.53080000000000016</v>
      </c>
      <c r="AF8">
        <f t="shared" si="8"/>
        <v>6.4869424000000002</v>
      </c>
      <c r="AG8">
        <f t="shared" si="9"/>
        <v>2.2109977009177606</v>
      </c>
      <c r="AH8">
        <f t="shared" si="10"/>
        <v>5.9477696000000009</v>
      </c>
      <c r="AI8">
        <f t="shared" si="11"/>
        <v>1.4869424000000002</v>
      </c>
      <c r="AL8">
        <f t="shared" si="12"/>
        <v>6.6009949205333331</v>
      </c>
      <c r="AM8">
        <f t="shared" si="13"/>
        <v>2.5631847355735338</v>
      </c>
      <c r="AN8">
        <f t="shared" si="14"/>
        <v>6.4039796821333326</v>
      </c>
      <c r="AO8">
        <f t="shared" si="15"/>
        <v>1.6009949205333331</v>
      </c>
      <c r="AR8">
        <f t="shared" si="16"/>
        <v>6.5435204575971557</v>
      </c>
      <c r="AS8">
        <f t="shared" si="17"/>
        <v>2.3824554030209328</v>
      </c>
      <c r="AT8">
        <f t="shared" si="18"/>
        <v>6.1740818303886229</v>
      </c>
      <c r="AU8">
        <f t="shared" si="19"/>
        <v>1.5435204575971557</v>
      </c>
      <c r="AX8">
        <f t="shared" si="20"/>
        <v>6.4535258092670018</v>
      </c>
      <c r="AY8">
        <f t="shared" si="21"/>
        <v>2.1127372782052927</v>
      </c>
      <c r="AZ8">
        <f t="shared" si="22"/>
        <v>5.8141032370680072</v>
      </c>
      <c r="BA8">
        <f t="shared" si="23"/>
        <v>1.4535258092670018</v>
      </c>
      <c r="BD8">
        <f t="shared" si="24"/>
        <v>6.359735887554324</v>
      </c>
      <c r="BE8">
        <f t="shared" si="25"/>
        <v>1.848881683903145</v>
      </c>
      <c r="BF8">
        <f t="shared" si="26"/>
        <v>5.4389435502172958</v>
      </c>
      <c r="BG8">
        <f t="shared" si="27"/>
        <v>1.359735887554324</v>
      </c>
    </row>
    <row r="9" spans="2:59" x14ac:dyDescent="0.25">
      <c r="D9">
        <v>5</v>
      </c>
      <c r="E9">
        <f t="shared" ref="E9" si="30">D9 -1</f>
        <v>4</v>
      </c>
      <c r="T9">
        <f t="shared" si="0"/>
        <v>0.6</v>
      </c>
      <c r="U9">
        <f t="shared" si="1"/>
        <v>11.559999999999999</v>
      </c>
      <c r="V9">
        <f t="shared" si="2"/>
        <v>-17</v>
      </c>
      <c r="W9">
        <f t="shared" si="3"/>
        <v>-3.4</v>
      </c>
      <c r="Z9">
        <f t="shared" si="4"/>
        <v>6.1959999999999997</v>
      </c>
      <c r="AA9">
        <f t="shared" si="5"/>
        <v>4.8224159999999987</v>
      </c>
      <c r="AB9">
        <f t="shared" si="6"/>
        <v>10.979999999999999</v>
      </c>
      <c r="AC9">
        <f t="shared" si="7"/>
        <v>2.1959999999999997</v>
      </c>
      <c r="AF9">
        <f t="shared" si="8"/>
        <v>7.2752080000000001</v>
      </c>
      <c r="AG9">
        <f t="shared" si="9"/>
        <v>10.726987443264001</v>
      </c>
      <c r="AH9">
        <f t="shared" si="10"/>
        <v>16.37604</v>
      </c>
      <c r="AI9">
        <f t="shared" si="11"/>
        <v>3.2752080000000001</v>
      </c>
      <c r="AL9">
        <f t="shared" si="12"/>
        <v>7.4203734906666661</v>
      </c>
      <c r="AM9">
        <f t="shared" si="13"/>
        <v>11.698954815655274</v>
      </c>
      <c r="AN9">
        <f t="shared" si="14"/>
        <v>17.10186745333333</v>
      </c>
      <c r="AO9">
        <f t="shared" si="15"/>
        <v>3.4203734906666661</v>
      </c>
      <c r="AR9">
        <f t="shared" si="16"/>
        <v>7.3747228358497772</v>
      </c>
      <c r="AS9">
        <f t="shared" si="17"/>
        <v>11.388754218805962</v>
      </c>
      <c r="AT9">
        <f t="shared" si="18"/>
        <v>16.873614179248886</v>
      </c>
      <c r="AU9">
        <f t="shared" si="19"/>
        <v>3.3747228358497772</v>
      </c>
      <c r="AX9">
        <f t="shared" si="20"/>
        <v>7.2923469158122014</v>
      </c>
      <c r="AY9">
        <f t="shared" si="21"/>
        <v>10.839548214058114</v>
      </c>
      <c r="AZ9">
        <f t="shared" si="22"/>
        <v>16.461734579061009</v>
      </c>
      <c r="BA9">
        <f t="shared" si="23"/>
        <v>3.2923469158122014</v>
      </c>
      <c r="BD9">
        <f t="shared" si="24"/>
        <v>7.2051079403981948</v>
      </c>
      <c r="BE9">
        <f t="shared" si="25"/>
        <v>10.272716909603558</v>
      </c>
      <c r="BF9">
        <f t="shared" si="26"/>
        <v>16.025539701990972</v>
      </c>
      <c r="BG9">
        <f t="shared" si="27"/>
        <v>3.2051079403981948</v>
      </c>
    </row>
    <row r="10" spans="2:59" x14ac:dyDescent="0.25">
      <c r="D10">
        <v>6</v>
      </c>
      <c r="E10">
        <f t="shared" ref="E10" si="31">D10 +1</f>
        <v>7</v>
      </c>
      <c r="T10">
        <f t="shared" si="0"/>
        <v>0.70000000000000007</v>
      </c>
      <c r="U10">
        <f t="shared" si="1"/>
        <v>39.69</v>
      </c>
      <c r="V10">
        <f t="shared" si="2"/>
        <v>-37.799999999999997</v>
      </c>
      <c r="W10">
        <f t="shared" si="3"/>
        <v>-6.3</v>
      </c>
      <c r="Z10">
        <f t="shared" si="4"/>
        <v>6.8612000000000002</v>
      </c>
      <c r="AA10">
        <f t="shared" si="5"/>
        <v>1.9265439999999946E-2</v>
      </c>
      <c r="AB10">
        <f t="shared" si="6"/>
        <v>-0.83279999999999887</v>
      </c>
      <c r="AC10">
        <f t="shared" si="7"/>
        <v>-0.13879999999999981</v>
      </c>
      <c r="AF10">
        <f t="shared" si="8"/>
        <v>8.0634736</v>
      </c>
      <c r="AG10">
        <f t="shared" si="9"/>
        <v>1.1309760978969601</v>
      </c>
      <c r="AH10">
        <f t="shared" si="10"/>
        <v>6.3808416000000001</v>
      </c>
      <c r="AI10">
        <f t="shared" si="11"/>
        <v>1.0634736</v>
      </c>
      <c r="AL10">
        <f t="shared" si="12"/>
        <v>8.2397520608000008</v>
      </c>
      <c r="AM10">
        <f t="shared" si="13"/>
        <v>1.5369851722578489</v>
      </c>
      <c r="AN10">
        <f t="shared" si="14"/>
        <v>7.4385123648000047</v>
      </c>
      <c r="AO10">
        <f t="shared" si="15"/>
        <v>1.2397520608000008</v>
      </c>
      <c r="AR10">
        <f t="shared" si="16"/>
        <v>8.2059252141024004</v>
      </c>
      <c r="AS10">
        <f t="shared" si="17"/>
        <v>1.4542556220079201</v>
      </c>
      <c r="AT10">
        <f t="shared" si="18"/>
        <v>7.2355512846144023</v>
      </c>
      <c r="AU10">
        <f t="shared" si="19"/>
        <v>1.2059252141024004</v>
      </c>
      <c r="AX10">
        <f t="shared" si="20"/>
        <v>8.1311680223574001</v>
      </c>
      <c r="AY10">
        <f t="shared" si="21"/>
        <v>1.2795410948039516</v>
      </c>
      <c r="AZ10">
        <f t="shared" si="22"/>
        <v>6.7870081341444006</v>
      </c>
      <c r="BA10">
        <f t="shared" si="23"/>
        <v>1.1311680223574001</v>
      </c>
      <c r="BD10">
        <f t="shared" si="24"/>
        <v>8.0504799932420639</v>
      </c>
      <c r="BE10">
        <f t="shared" si="25"/>
        <v>1.1035082162018466</v>
      </c>
      <c r="BF10">
        <f t="shared" si="26"/>
        <v>6.3028799594523832</v>
      </c>
      <c r="BG10">
        <f t="shared" si="27"/>
        <v>1.0504799932420639</v>
      </c>
    </row>
    <row r="11" spans="2:59" x14ac:dyDescent="0.25">
      <c r="D11">
        <v>7</v>
      </c>
      <c r="E11">
        <f t="shared" ref="E11" si="32">D11 -1</f>
        <v>6</v>
      </c>
      <c r="T11">
        <f t="shared" si="0"/>
        <v>0.8</v>
      </c>
      <c r="U11">
        <f t="shared" si="1"/>
        <v>27.040000000000003</v>
      </c>
      <c r="V11">
        <f t="shared" si="2"/>
        <v>-36.4</v>
      </c>
      <c r="W11">
        <f t="shared" si="3"/>
        <v>-5.2</v>
      </c>
      <c r="Z11">
        <f t="shared" si="4"/>
        <v>7.5263999999999998</v>
      </c>
      <c r="AA11">
        <f t="shared" si="5"/>
        <v>2.3298969599999992</v>
      </c>
      <c r="AB11">
        <f t="shared" si="6"/>
        <v>10.684799999999999</v>
      </c>
      <c r="AC11">
        <f t="shared" si="7"/>
        <v>1.5263999999999998</v>
      </c>
      <c r="AF11">
        <f t="shared" si="8"/>
        <v>8.8517392000000008</v>
      </c>
      <c r="AG11">
        <f t="shared" si="9"/>
        <v>8.1324164648166448</v>
      </c>
      <c r="AH11">
        <f t="shared" si="10"/>
        <v>19.962174400000006</v>
      </c>
      <c r="AI11">
        <f t="shared" si="11"/>
        <v>2.8517392000000008</v>
      </c>
      <c r="AL11">
        <f t="shared" si="12"/>
        <v>9.0591306309333337</v>
      </c>
      <c r="AM11">
        <f t="shared" si="13"/>
        <v>9.3582802171145758</v>
      </c>
      <c r="AN11">
        <f t="shared" si="14"/>
        <v>21.413914416533338</v>
      </c>
      <c r="AO11">
        <f t="shared" si="15"/>
        <v>3.0591306309333337</v>
      </c>
      <c r="AR11">
        <f t="shared" si="16"/>
        <v>9.0371275923550218</v>
      </c>
      <c r="AS11">
        <f t="shared" si="17"/>
        <v>9.2241440122442118</v>
      </c>
      <c r="AT11">
        <f t="shared" si="18"/>
        <v>21.259893146485155</v>
      </c>
      <c r="AU11">
        <f t="shared" si="19"/>
        <v>3.0371275923550218</v>
      </c>
      <c r="AX11">
        <f t="shared" si="20"/>
        <v>8.9699891289026006</v>
      </c>
      <c r="AY11">
        <f t="shared" si="21"/>
        <v>8.8208354257996291</v>
      </c>
      <c r="AZ11">
        <f t="shared" si="22"/>
        <v>20.789923902318204</v>
      </c>
      <c r="BA11">
        <f t="shared" si="23"/>
        <v>2.9699891289026006</v>
      </c>
      <c r="BD11">
        <f t="shared" si="24"/>
        <v>8.8958520460859329</v>
      </c>
      <c r="BE11">
        <f t="shared" si="25"/>
        <v>8.3859590728200839</v>
      </c>
      <c r="BF11">
        <f t="shared" si="26"/>
        <v>20.270964322601529</v>
      </c>
      <c r="BG11">
        <f t="shared" si="27"/>
        <v>2.8958520460859329</v>
      </c>
    </row>
    <row r="12" spans="2:59" x14ac:dyDescent="0.25">
      <c r="D12">
        <v>8</v>
      </c>
      <c r="E12">
        <f t="shared" ref="E12" si="33">D12 +1</f>
        <v>9</v>
      </c>
      <c r="T12">
        <f t="shared" si="0"/>
        <v>0.9</v>
      </c>
      <c r="U12">
        <f t="shared" si="1"/>
        <v>65.61</v>
      </c>
      <c r="V12">
        <f t="shared" si="2"/>
        <v>-64.8</v>
      </c>
      <c r="W12">
        <f t="shared" si="3"/>
        <v>-8.1</v>
      </c>
      <c r="Z12">
        <f t="shared" si="4"/>
        <v>8.1916000000000011</v>
      </c>
      <c r="AA12">
        <f t="shared" si="5"/>
        <v>0.65351055999999819</v>
      </c>
      <c r="AB12">
        <f t="shared" si="6"/>
        <v>-6.4671999999999912</v>
      </c>
      <c r="AC12">
        <f t="shared" si="7"/>
        <v>-0.8083999999999989</v>
      </c>
      <c r="AF12">
        <f t="shared" si="8"/>
        <v>9.6400047999999998</v>
      </c>
      <c r="AG12">
        <f t="shared" si="9"/>
        <v>0.40960614402303974</v>
      </c>
      <c r="AH12">
        <f t="shared" si="10"/>
        <v>5.1200383999999985</v>
      </c>
      <c r="AI12">
        <f t="shared" si="11"/>
        <v>0.64000479999999982</v>
      </c>
      <c r="AL12">
        <f t="shared" si="12"/>
        <v>9.8785092010666666</v>
      </c>
      <c r="AM12">
        <f t="shared" si="13"/>
        <v>0.77177841635879285</v>
      </c>
      <c r="AN12">
        <f t="shared" si="14"/>
        <v>7.0280736085333331</v>
      </c>
      <c r="AO12">
        <f t="shared" si="15"/>
        <v>0.87850920106666663</v>
      </c>
      <c r="AR12">
        <f t="shared" si="16"/>
        <v>9.8683299706076451</v>
      </c>
      <c r="AS12">
        <f t="shared" si="17"/>
        <v>0.75399693785547373</v>
      </c>
      <c r="AT12">
        <f t="shared" si="18"/>
        <v>6.9466397648611604</v>
      </c>
      <c r="AU12">
        <f t="shared" si="19"/>
        <v>0.86832997060764505</v>
      </c>
      <c r="AX12">
        <f t="shared" si="20"/>
        <v>9.8088102354477993</v>
      </c>
      <c r="AY12">
        <f t="shared" si="21"/>
        <v>0.65417399696512457</v>
      </c>
      <c r="AZ12">
        <f t="shared" si="22"/>
        <v>6.4704818835823943</v>
      </c>
      <c r="BA12">
        <f t="shared" si="23"/>
        <v>0.80881023544779929</v>
      </c>
      <c r="BD12">
        <f t="shared" si="24"/>
        <v>9.7412240989298038</v>
      </c>
      <c r="BE12">
        <f t="shared" si="25"/>
        <v>0.54941316483429958</v>
      </c>
      <c r="BF12">
        <f t="shared" si="26"/>
        <v>5.9297927914384303</v>
      </c>
      <c r="BG12">
        <f t="shared" si="27"/>
        <v>0.74122409892980379</v>
      </c>
    </row>
    <row r="13" spans="2:59" x14ac:dyDescent="0.25">
      <c r="D13">
        <v>9</v>
      </c>
      <c r="E13">
        <f t="shared" ref="E13" si="34">D13 -1</f>
        <v>8</v>
      </c>
      <c r="T13">
        <f t="shared" si="0"/>
        <v>1</v>
      </c>
      <c r="U13">
        <f t="shared" si="1"/>
        <v>49</v>
      </c>
      <c r="V13">
        <f t="shared" si="2"/>
        <v>-63</v>
      </c>
      <c r="W13">
        <f t="shared" si="3"/>
        <v>-7</v>
      </c>
      <c r="Z13">
        <f t="shared" si="4"/>
        <v>8.8567999999999998</v>
      </c>
      <c r="AA13">
        <f t="shared" si="5"/>
        <v>0.73410623999999958</v>
      </c>
      <c r="AB13">
        <f t="shared" si="6"/>
        <v>7.7111999999999981</v>
      </c>
      <c r="AC13">
        <f t="shared" si="7"/>
        <v>0.85679999999999978</v>
      </c>
      <c r="AF13">
        <f t="shared" si="8"/>
        <v>10.428270400000001</v>
      </c>
      <c r="AG13">
        <f t="shared" si="9"/>
        <v>5.8964971355161628</v>
      </c>
      <c r="AH13">
        <f t="shared" si="10"/>
        <v>21.854433600000007</v>
      </c>
      <c r="AI13">
        <f t="shared" si="11"/>
        <v>2.4282704000000006</v>
      </c>
      <c r="AL13">
        <f t="shared" si="12"/>
        <v>10.6978877712</v>
      </c>
      <c r="AM13">
        <f t="shared" si="13"/>
        <v>7.2785984259905012</v>
      </c>
      <c r="AN13">
        <f t="shared" si="14"/>
        <v>24.280989940799998</v>
      </c>
      <c r="AO13">
        <f t="shared" si="15"/>
        <v>2.6978877711999996</v>
      </c>
      <c r="AR13">
        <f t="shared" si="16"/>
        <v>10.699532348860266</v>
      </c>
      <c r="AS13">
        <f t="shared" si="17"/>
        <v>7.2874749025430274</v>
      </c>
      <c r="AT13">
        <f t="shared" si="18"/>
        <v>24.295791139742398</v>
      </c>
      <c r="AU13">
        <f t="shared" si="19"/>
        <v>2.6995323488602665</v>
      </c>
      <c r="AX13">
        <f t="shared" si="20"/>
        <v>10.647631341992998</v>
      </c>
      <c r="AY13">
        <f t="shared" si="21"/>
        <v>7.0099517231036437</v>
      </c>
      <c r="AZ13">
        <f t="shared" si="22"/>
        <v>23.828682077936982</v>
      </c>
      <c r="BA13">
        <f t="shared" si="23"/>
        <v>2.647631341992998</v>
      </c>
      <c r="BD13">
        <f t="shared" si="24"/>
        <v>10.586596151773673</v>
      </c>
      <c r="BE13">
        <f t="shared" si="25"/>
        <v>6.6904796523703736</v>
      </c>
      <c r="BF13">
        <f t="shared" si="26"/>
        <v>23.279365365963056</v>
      </c>
      <c r="BG13">
        <f t="shared" si="27"/>
        <v>2.5865961517736729</v>
      </c>
    </row>
    <row r="14" spans="2:59" x14ac:dyDescent="0.25">
      <c r="D14">
        <v>10</v>
      </c>
      <c r="E14">
        <f t="shared" ref="E14" si="35">D14 +1</f>
        <v>11</v>
      </c>
      <c r="T14">
        <f t="shared" si="0"/>
        <v>1.1000000000000001</v>
      </c>
      <c r="U14">
        <f t="shared" si="1"/>
        <v>98.01</v>
      </c>
      <c r="V14">
        <f t="shared" si="2"/>
        <v>-99</v>
      </c>
      <c r="W14">
        <f t="shared" si="3"/>
        <v>-9.9</v>
      </c>
      <c r="Z14">
        <f t="shared" si="4"/>
        <v>9.5220000000000002</v>
      </c>
      <c r="AA14">
        <f t="shared" si="5"/>
        <v>2.1844839999999994</v>
      </c>
      <c r="AB14">
        <f t="shared" si="6"/>
        <v>-14.779999999999998</v>
      </c>
      <c r="AC14">
        <f t="shared" si="7"/>
        <v>-1.4779999999999998</v>
      </c>
      <c r="AF14">
        <f t="shared" si="8"/>
        <v>11.216536</v>
      </c>
      <c r="AG14">
        <f t="shared" si="9"/>
        <v>4.6887839295999836E-2</v>
      </c>
      <c r="AH14">
        <f t="shared" si="10"/>
        <v>2.1653599999999962</v>
      </c>
      <c r="AI14">
        <f t="shared" si="11"/>
        <v>0.21653599999999962</v>
      </c>
      <c r="AL14">
        <f t="shared" si="12"/>
        <v>11.517266341333332</v>
      </c>
      <c r="AM14">
        <f t="shared" si="13"/>
        <v>0.26756446787637161</v>
      </c>
      <c r="AN14">
        <f t="shared" si="14"/>
        <v>5.1726634133333249</v>
      </c>
      <c r="AO14">
        <f t="shared" si="15"/>
        <v>0.51726634133333249</v>
      </c>
      <c r="AR14">
        <f t="shared" si="16"/>
        <v>11.530734727112888</v>
      </c>
      <c r="AS14">
        <f t="shared" si="17"/>
        <v>0.28167935056359161</v>
      </c>
      <c r="AT14">
        <f t="shared" si="18"/>
        <v>5.3073472711288794</v>
      </c>
      <c r="AU14">
        <f t="shared" si="19"/>
        <v>0.53073472711288794</v>
      </c>
      <c r="AX14">
        <f t="shared" si="20"/>
        <v>11.486452448538198</v>
      </c>
      <c r="AY14">
        <f t="shared" si="21"/>
        <v>0.23663598468880861</v>
      </c>
      <c r="AZ14">
        <f t="shared" si="22"/>
        <v>4.8645244853819847</v>
      </c>
      <c r="BA14">
        <f t="shared" si="23"/>
        <v>0.48645244853819847</v>
      </c>
      <c r="BD14">
        <f t="shared" si="24"/>
        <v>11.431968204617544</v>
      </c>
      <c r="BE14">
        <f t="shared" si="25"/>
        <v>0.18659652980050412</v>
      </c>
      <c r="BF14">
        <f t="shared" si="26"/>
        <v>4.3196820461754371</v>
      </c>
      <c r="BG14">
        <f t="shared" si="27"/>
        <v>0.43196820461754371</v>
      </c>
    </row>
    <row r="15" spans="2:59" x14ac:dyDescent="0.25">
      <c r="D15">
        <v>11</v>
      </c>
      <c r="E15">
        <f t="shared" ref="E15" si="36">D15 -1</f>
        <v>10</v>
      </c>
      <c r="T15">
        <f t="shared" si="0"/>
        <v>1.2000000000000002</v>
      </c>
      <c r="U15">
        <f t="shared" si="1"/>
        <v>77.440000000000012</v>
      </c>
      <c r="V15">
        <f t="shared" si="2"/>
        <v>-96.800000000000011</v>
      </c>
      <c r="W15">
        <f t="shared" si="3"/>
        <v>-8.8000000000000007</v>
      </c>
      <c r="Z15">
        <f t="shared" si="4"/>
        <v>10.187200000000001</v>
      </c>
      <c r="AA15">
        <f t="shared" si="5"/>
        <v>3.5043840000000263E-2</v>
      </c>
      <c r="AB15">
        <f t="shared" si="6"/>
        <v>2.0592000000000077</v>
      </c>
      <c r="AC15">
        <f t="shared" si="7"/>
        <v>0.1872000000000007</v>
      </c>
      <c r="AF15">
        <f t="shared" si="8"/>
        <v>12.0048016</v>
      </c>
      <c r="AG15">
        <f t="shared" si="9"/>
        <v>4.019229455362562</v>
      </c>
      <c r="AH15">
        <f t="shared" si="10"/>
        <v>22.052817600000004</v>
      </c>
      <c r="AI15">
        <f t="shared" si="11"/>
        <v>2.0048016000000004</v>
      </c>
      <c r="AL15">
        <f t="shared" si="12"/>
        <v>12.336644911466667</v>
      </c>
      <c r="AM15">
        <f t="shared" si="13"/>
        <v>5.4599094422830694</v>
      </c>
      <c r="AN15">
        <f t="shared" si="14"/>
        <v>25.703094026133339</v>
      </c>
      <c r="AO15">
        <f t="shared" si="15"/>
        <v>2.3366449114666672</v>
      </c>
      <c r="AR15">
        <f t="shared" si="16"/>
        <v>12.361937105365511</v>
      </c>
      <c r="AS15">
        <f t="shared" si="17"/>
        <v>5.5787468897024102</v>
      </c>
      <c r="AT15">
        <f t="shared" si="18"/>
        <v>25.981308159020621</v>
      </c>
      <c r="AU15">
        <f t="shared" si="19"/>
        <v>2.3619371053655112</v>
      </c>
      <c r="AX15">
        <f t="shared" si="20"/>
        <v>12.325273555083397</v>
      </c>
      <c r="AY15">
        <f t="shared" si="21"/>
        <v>5.4068971059701809</v>
      </c>
      <c r="AZ15">
        <f t="shared" si="22"/>
        <v>25.578009105917367</v>
      </c>
      <c r="BA15">
        <f t="shared" si="23"/>
        <v>2.3252735550833972</v>
      </c>
      <c r="BD15">
        <f t="shared" si="24"/>
        <v>12.277340257461413</v>
      </c>
      <c r="BE15">
        <f t="shared" si="25"/>
        <v>5.1862786482544134</v>
      </c>
      <c r="BF15">
        <f t="shared" si="26"/>
        <v>25.050742832075542</v>
      </c>
      <c r="BG15">
        <f t="shared" si="27"/>
        <v>2.2773402574614128</v>
      </c>
    </row>
    <row r="16" spans="2:59" x14ac:dyDescent="0.25">
      <c r="D16">
        <v>12</v>
      </c>
      <c r="E16">
        <f t="shared" ref="E16" si="37">D16 +1</f>
        <v>13</v>
      </c>
      <c r="T16">
        <f t="shared" si="0"/>
        <v>1.3000000000000003</v>
      </c>
      <c r="U16">
        <f t="shared" si="1"/>
        <v>136.88999999999999</v>
      </c>
      <c r="V16">
        <f t="shared" si="2"/>
        <v>-140.39999999999998</v>
      </c>
      <c r="W16">
        <f t="shared" si="3"/>
        <v>-11.7</v>
      </c>
      <c r="Z16">
        <f t="shared" si="4"/>
        <v>10.852399999999999</v>
      </c>
      <c r="AA16">
        <f t="shared" si="5"/>
        <v>4.6121857600000027</v>
      </c>
      <c r="AB16">
        <f t="shared" si="6"/>
        <v>-25.771200000000007</v>
      </c>
      <c r="AC16">
        <f t="shared" si="7"/>
        <v>-2.1476000000000006</v>
      </c>
      <c r="AF16">
        <f t="shared" si="8"/>
        <v>12.793067200000001</v>
      </c>
      <c r="AG16">
        <f t="shared" si="9"/>
        <v>4.2821183715839505E-2</v>
      </c>
      <c r="AH16">
        <f t="shared" si="10"/>
        <v>-2.4831935999999857</v>
      </c>
      <c r="AI16">
        <f t="shared" si="11"/>
        <v>-0.20693279999999881</v>
      </c>
      <c r="AL16">
        <f t="shared" si="12"/>
        <v>13.1560234816</v>
      </c>
      <c r="AM16">
        <f t="shared" si="13"/>
        <v>2.4343326810585576E-2</v>
      </c>
      <c r="AN16">
        <f t="shared" si="14"/>
        <v>1.8722817792000015</v>
      </c>
      <c r="AO16">
        <f t="shared" si="15"/>
        <v>0.15602348160000012</v>
      </c>
      <c r="AR16">
        <f t="shared" si="16"/>
        <v>13.193139483618133</v>
      </c>
      <c r="AS16">
        <f t="shared" si="17"/>
        <v>3.730286013227891E-2</v>
      </c>
      <c r="AT16">
        <f t="shared" si="18"/>
        <v>2.3176738034175912</v>
      </c>
      <c r="AU16">
        <f t="shared" si="19"/>
        <v>0.1931394836181326</v>
      </c>
      <c r="AX16">
        <f t="shared" si="20"/>
        <v>13.164094661628596</v>
      </c>
      <c r="AY16">
        <f t="shared" si="21"/>
        <v>2.6927057975003374E-2</v>
      </c>
      <c r="AZ16">
        <f t="shared" si="22"/>
        <v>1.9691359395431505</v>
      </c>
      <c r="BA16">
        <f t="shared" si="23"/>
        <v>0.16409466162859587</v>
      </c>
      <c r="BD16">
        <f t="shared" si="24"/>
        <v>13.122712310305282</v>
      </c>
      <c r="BE16">
        <f t="shared" si="25"/>
        <v>1.5058311100459781E-2</v>
      </c>
      <c r="BF16">
        <f t="shared" si="26"/>
        <v>1.4725477236633822</v>
      </c>
      <c r="BG16">
        <f t="shared" si="27"/>
        <v>0.12271231030528185</v>
      </c>
    </row>
    <row r="17" spans="4:59" x14ac:dyDescent="0.25">
      <c r="D17">
        <v>13</v>
      </c>
      <c r="E17">
        <f t="shared" ref="E17" si="38">D17 -1</f>
        <v>12</v>
      </c>
      <c r="T17">
        <f t="shared" si="0"/>
        <v>1.4000000000000001</v>
      </c>
      <c r="U17">
        <f t="shared" si="1"/>
        <v>112.36</v>
      </c>
      <c r="V17">
        <f t="shared" si="2"/>
        <v>-137.79999999999998</v>
      </c>
      <c r="W17">
        <f t="shared" si="3"/>
        <v>-10.6</v>
      </c>
      <c r="Z17">
        <f t="shared" si="4"/>
        <v>11.517600000000002</v>
      </c>
      <c r="AA17">
        <f t="shared" si="5"/>
        <v>0.23270975999999843</v>
      </c>
      <c r="AB17">
        <f t="shared" si="6"/>
        <v>-6.271199999999979</v>
      </c>
      <c r="AC17">
        <f t="shared" si="7"/>
        <v>-0.48239999999999839</v>
      </c>
      <c r="AF17">
        <f t="shared" si="8"/>
        <v>13.5813328</v>
      </c>
      <c r="AG17">
        <f t="shared" si="9"/>
        <v>2.5006134243558407</v>
      </c>
      <c r="AH17">
        <f t="shared" si="10"/>
        <v>20.557326400000001</v>
      </c>
      <c r="AI17">
        <f t="shared" si="11"/>
        <v>1.5813328000000002</v>
      </c>
      <c r="AL17">
        <f t="shared" si="12"/>
        <v>13.975402051733333</v>
      </c>
      <c r="AM17">
        <f t="shared" si="13"/>
        <v>3.9022132659922617</v>
      </c>
      <c r="AN17">
        <f t="shared" si="14"/>
        <v>25.68022667253333</v>
      </c>
      <c r="AO17">
        <f t="shared" si="15"/>
        <v>1.9754020517333331</v>
      </c>
      <c r="AR17">
        <f t="shared" si="16"/>
        <v>14.024341861870756</v>
      </c>
      <c r="AS17">
        <f t="shared" si="17"/>
        <v>4.0979599737223582</v>
      </c>
      <c r="AT17">
        <f t="shared" si="18"/>
        <v>26.316444204319826</v>
      </c>
      <c r="AU17">
        <f t="shared" si="19"/>
        <v>2.0243418618707558</v>
      </c>
      <c r="AX17">
        <f t="shared" si="20"/>
        <v>14.002915768173796</v>
      </c>
      <c r="AY17">
        <f t="shared" si="21"/>
        <v>4.0116715743992284</v>
      </c>
      <c r="AZ17">
        <f t="shared" si="22"/>
        <v>26.037904986259353</v>
      </c>
      <c r="BA17">
        <f t="shared" si="23"/>
        <v>2.0029157681737964</v>
      </c>
      <c r="BD17">
        <f t="shared" si="24"/>
        <v>13.968084363149153</v>
      </c>
      <c r="BE17">
        <f t="shared" si="25"/>
        <v>3.8733560604722062</v>
      </c>
      <c r="BF17">
        <f t="shared" si="26"/>
        <v>25.585096720938985</v>
      </c>
      <c r="BG17">
        <f t="shared" si="27"/>
        <v>1.9680843631491527</v>
      </c>
    </row>
    <row r="18" spans="4:59" x14ac:dyDescent="0.25">
      <c r="D18">
        <v>14</v>
      </c>
      <c r="E18">
        <f t="shared" ref="E18" si="39">D18 +1</f>
        <v>15</v>
      </c>
      <c r="T18">
        <f t="shared" si="0"/>
        <v>1.5000000000000002</v>
      </c>
      <c r="U18">
        <f t="shared" si="1"/>
        <v>182.25</v>
      </c>
      <c r="V18">
        <f t="shared" si="2"/>
        <v>-189</v>
      </c>
      <c r="W18">
        <f t="shared" si="3"/>
        <v>-13.5</v>
      </c>
      <c r="Z18">
        <f t="shared" si="4"/>
        <v>12.1828</v>
      </c>
      <c r="AA18">
        <f t="shared" si="5"/>
        <v>7.9366158399999982</v>
      </c>
      <c r="AB18">
        <f t="shared" si="6"/>
        <v>-39.440799999999996</v>
      </c>
      <c r="AC18">
        <f t="shared" si="7"/>
        <v>-2.8171999999999997</v>
      </c>
      <c r="AF18">
        <f t="shared" si="8"/>
        <v>14.369598400000001</v>
      </c>
      <c r="AG18">
        <f t="shared" si="9"/>
        <v>0.39740617728255873</v>
      </c>
      <c r="AH18">
        <f t="shared" si="10"/>
        <v>-8.8256223999999861</v>
      </c>
      <c r="AI18">
        <f t="shared" si="11"/>
        <v>-0.63040159999999901</v>
      </c>
      <c r="AL18">
        <f t="shared" si="12"/>
        <v>14.794780621866668</v>
      </c>
      <c r="AM18">
        <f t="shared" si="13"/>
        <v>4.2114993161431601E-2</v>
      </c>
      <c r="AN18">
        <f t="shared" si="14"/>
        <v>-2.8730712938666514</v>
      </c>
      <c r="AO18">
        <f t="shared" si="15"/>
        <v>-0.20521937813333224</v>
      </c>
      <c r="AR18">
        <f t="shared" si="16"/>
        <v>14.855544240123377</v>
      </c>
      <c r="AS18">
        <f t="shared" si="17"/>
        <v>2.0867466561532488E-2</v>
      </c>
      <c r="AT18">
        <f t="shared" si="18"/>
        <v>-2.0223806382727183</v>
      </c>
      <c r="AU18">
        <f t="shared" si="19"/>
        <v>-0.14445575987662274</v>
      </c>
      <c r="AX18">
        <f t="shared" si="20"/>
        <v>14.841736874718995</v>
      </c>
      <c r="AY18">
        <f t="shared" si="21"/>
        <v>2.5047216823711065E-2</v>
      </c>
      <c r="AZ18">
        <f t="shared" si="22"/>
        <v>-2.2156837539340692</v>
      </c>
      <c r="BA18">
        <f t="shared" si="23"/>
        <v>-0.15826312528100495</v>
      </c>
      <c r="BD18">
        <f t="shared" si="24"/>
        <v>14.813456415993022</v>
      </c>
      <c r="BE18">
        <f t="shared" si="25"/>
        <v>3.4798508734168544E-2</v>
      </c>
      <c r="BF18">
        <f t="shared" si="26"/>
        <v>-2.6116101760976953</v>
      </c>
      <c r="BG18">
        <f t="shared" si="27"/>
        <v>-0.18654358400697824</v>
      </c>
    </row>
    <row r="19" spans="4:59" x14ac:dyDescent="0.25">
      <c r="D19">
        <v>15</v>
      </c>
      <c r="E19">
        <f t="shared" ref="E19" si="40">D19 -1</f>
        <v>14</v>
      </c>
      <c r="T19">
        <f t="shared" si="0"/>
        <v>1.6</v>
      </c>
      <c r="U19">
        <f t="shared" si="1"/>
        <v>153.76000000000002</v>
      </c>
      <c r="V19">
        <f t="shared" si="2"/>
        <v>-186</v>
      </c>
      <c r="W19">
        <f t="shared" si="3"/>
        <v>-12.4</v>
      </c>
      <c r="Z19">
        <f t="shared" si="4"/>
        <v>12.847999999999999</v>
      </c>
      <c r="AA19">
        <f t="shared" si="5"/>
        <v>1.3271040000000023</v>
      </c>
      <c r="AB19">
        <f t="shared" si="6"/>
        <v>-17.280000000000015</v>
      </c>
      <c r="AC19">
        <f t="shared" si="7"/>
        <v>-1.152000000000001</v>
      </c>
      <c r="AF19">
        <f t="shared" si="8"/>
        <v>15.157864</v>
      </c>
      <c r="AG19">
        <f t="shared" si="9"/>
        <v>1.340649042496</v>
      </c>
      <c r="AH19">
        <f t="shared" si="10"/>
        <v>17.36796</v>
      </c>
      <c r="AI19">
        <f t="shared" si="11"/>
        <v>1.157864</v>
      </c>
      <c r="AL19">
        <f t="shared" si="12"/>
        <v>15.614159192000001</v>
      </c>
      <c r="AM19">
        <f t="shared" si="13"/>
        <v>2.605509897118095</v>
      </c>
      <c r="AN19">
        <f t="shared" si="14"/>
        <v>24.212387880000009</v>
      </c>
      <c r="AO19">
        <f t="shared" si="15"/>
        <v>1.6141591920000007</v>
      </c>
      <c r="AR19">
        <f t="shared" si="16"/>
        <v>15.686746618376</v>
      </c>
      <c r="AS19">
        <f t="shared" si="17"/>
        <v>2.8451141546028729</v>
      </c>
      <c r="AT19">
        <f t="shared" si="18"/>
        <v>25.301199275640009</v>
      </c>
      <c r="AU19">
        <f t="shared" si="19"/>
        <v>1.6867466183760005</v>
      </c>
      <c r="AX19">
        <f t="shared" si="20"/>
        <v>15.680557981264196</v>
      </c>
      <c r="AY19">
        <f t="shared" si="21"/>
        <v>2.8242751283907883</v>
      </c>
      <c r="AZ19">
        <f t="shared" si="22"/>
        <v>25.208369718962935</v>
      </c>
      <c r="BA19">
        <f t="shared" si="23"/>
        <v>1.6805579812641955</v>
      </c>
      <c r="BD19">
        <f t="shared" si="24"/>
        <v>15.658828468836893</v>
      </c>
      <c r="BE19">
        <f t="shared" si="25"/>
        <v>2.7517118890237495</v>
      </c>
      <c r="BF19">
        <f t="shared" si="26"/>
        <v>24.882427032553387</v>
      </c>
      <c r="BG19">
        <f t="shared" si="27"/>
        <v>1.6588284688368926</v>
      </c>
    </row>
    <row r="20" spans="4:59" x14ac:dyDescent="0.25">
      <c r="D20">
        <v>16</v>
      </c>
      <c r="E20">
        <f t="shared" ref="E20" si="41">D20 +1</f>
        <v>17</v>
      </c>
      <c r="T20">
        <f t="shared" si="0"/>
        <v>1.7000000000000002</v>
      </c>
      <c r="U20">
        <f t="shared" si="1"/>
        <v>234.09000000000003</v>
      </c>
      <c r="V20">
        <f t="shared" si="2"/>
        <v>-244.8</v>
      </c>
      <c r="W20">
        <f t="shared" si="3"/>
        <v>-15.3</v>
      </c>
      <c r="Z20">
        <f t="shared" si="4"/>
        <v>13.513200000000001</v>
      </c>
      <c r="AA20">
        <f t="shared" si="5"/>
        <v>12.157774239999991</v>
      </c>
      <c r="AB20">
        <f t="shared" si="6"/>
        <v>-55.788799999999981</v>
      </c>
      <c r="AC20">
        <f t="shared" si="7"/>
        <v>-3.4867999999999988</v>
      </c>
      <c r="AF20">
        <f t="shared" si="8"/>
        <v>15.946129600000001</v>
      </c>
      <c r="AG20">
        <f t="shared" si="9"/>
        <v>1.1106428199961584</v>
      </c>
      <c r="AH20">
        <f t="shared" si="10"/>
        <v>-16.861926399999987</v>
      </c>
      <c r="AI20">
        <f t="shared" si="11"/>
        <v>-1.0538703999999992</v>
      </c>
      <c r="AL20">
        <f t="shared" si="12"/>
        <v>16.433537762133334</v>
      </c>
      <c r="AM20">
        <f t="shared" si="13"/>
        <v>0.32087946692891173</v>
      </c>
      <c r="AN20">
        <f t="shared" si="14"/>
        <v>-9.0633958058666622</v>
      </c>
      <c r="AO20">
        <f t="shared" si="15"/>
        <v>-0.56646223786666638</v>
      </c>
      <c r="AR20">
        <f t="shared" si="16"/>
        <v>16.517948996628622</v>
      </c>
      <c r="AS20">
        <f t="shared" si="17"/>
        <v>0.23237316985135237</v>
      </c>
      <c r="AT20">
        <f t="shared" si="18"/>
        <v>-7.7128160539420492</v>
      </c>
      <c r="AU20">
        <f t="shared" si="19"/>
        <v>-0.48205100337137807</v>
      </c>
      <c r="AX20">
        <f t="shared" si="20"/>
        <v>16.519379087809394</v>
      </c>
      <c r="AY20">
        <f t="shared" si="21"/>
        <v>0.23099646123492998</v>
      </c>
      <c r="AZ20">
        <f t="shared" si="22"/>
        <v>-7.6899345950496922</v>
      </c>
      <c r="BA20">
        <f t="shared" si="23"/>
        <v>-0.48062091219060576</v>
      </c>
      <c r="BD20">
        <f t="shared" si="24"/>
        <v>16.504200521680762</v>
      </c>
      <c r="BE20">
        <f t="shared" si="25"/>
        <v>0.24581712270162887</v>
      </c>
      <c r="BF20">
        <f t="shared" si="26"/>
        <v>-7.9327916531078131</v>
      </c>
      <c r="BG20">
        <f t="shared" si="27"/>
        <v>-0.49579947831923832</v>
      </c>
    </row>
    <row r="21" spans="4:59" x14ac:dyDescent="0.25">
      <c r="D21">
        <v>17</v>
      </c>
      <c r="E21">
        <f t="shared" ref="E21" si="42">D21 -1</f>
        <v>16</v>
      </c>
      <c r="T21">
        <f t="shared" si="0"/>
        <v>1.8000000000000003</v>
      </c>
      <c r="U21">
        <f t="shared" si="1"/>
        <v>201.64</v>
      </c>
      <c r="V21">
        <f t="shared" si="2"/>
        <v>-241.39999999999998</v>
      </c>
      <c r="W21">
        <f t="shared" si="3"/>
        <v>-14.2</v>
      </c>
      <c r="Z21">
        <f t="shared" si="4"/>
        <v>14.1784</v>
      </c>
      <c r="AA21">
        <f t="shared" si="5"/>
        <v>3.3182265600000003</v>
      </c>
      <c r="AB21">
        <f t="shared" si="6"/>
        <v>-30.967200000000002</v>
      </c>
      <c r="AC21">
        <f t="shared" si="7"/>
        <v>-1.8216000000000001</v>
      </c>
      <c r="AF21">
        <f t="shared" si="8"/>
        <v>16.734395200000002</v>
      </c>
      <c r="AG21">
        <f t="shared" si="9"/>
        <v>0.53933630978304237</v>
      </c>
      <c r="AH21">
        <f t="shared" si="10"/>
        <v>12.484718400000027</v>
      </c>
      <c r="AI21">
        <f t="shared" si="11"/>
        <v>0.73439520000000158</v>
      </c>
      <c r="AL21">
        <f t="shared" si="12"/>
        <v>17.252916332266668</v>
      </c>
      <c r="AM21">
        <f t="shared" si="13"/>
        <v>1.5697993356605604</v>
      </c>
      <c r="AN21">
        <f t="shared" si="14"/>
        <v>21.299577648533361</v>
      </c>
      <c r="AO21">
        <f t="shared" si="15"/>
        <v>1.2529163322666683</v>
      </c>
      <c r="AR21">
        <f t="shared" si="16"/>
        <v>17.349151374881245</v>
      </c>
      <c r="AS21">
        <f t="shared" si="17"/>
        <v>1.8202094323439542</v>
      </c>
      <c r="AT21">
        <f t="shared" si="18"/>
        <v>22.935573372981167</v>
      </c>
      <c r="AU21">
        <f t="shared" si="19"/>
        <v>1.3491513748812451</v>
      </c>
      <c r="AX21">
        <f t="shared" si="20"/>
        <v>17.358200194354595</v>
      </c>
      <c r="AY21">
        <f t="shared" si="21"/>
        <v>1.8447077679448589</v>
      </c>
      <c r="AZ21">
        <f t="shared" si="22"/>
        <v>23.08940330402811</v>
      </c>
      <c r="BA21">
        <f t="shared" si="23"/>
        <v>1.3582001943545947</v>
      </c>
      <c r="BD21">
        <f t="shared" si="24"/>
        <v>17.349572574524629</v>
      </c>
      <c r="BE21">
        <f t="shared" si="25"/>
        <v>1.8213461339090353</v>
      </c>
      <c r="BF21">
        <f t="shared" si="26"/>
        <v>22.942733766918693</v>
      </c>
      <c r="BG21">
        <f t="shared" si="27"/>
        <v>1.349572574524629</v>
      </c>
    </row>
    <row r="22" spans="4:59" x14ac:dyDescent="0.25">
      <c r="D22">
        <v>18</v>
      </c>
      <c r="E22">
        <f t="shared" ref="E22" si="43">D22 +1</f>
        <v>19</v>
      </c>
      <c r="T22">
        <f t="shared" si="0"/>
        <v>1.9000000000000001</v>
      </c>
      <c r="U22">
        <f t="shared" si="1"/>
        <v>292.41000000000003</v>
      </c>
      <c r="V22">
        <f t="shared" si="2"/>
        <v>-307.8</v>
      </c>
      <c r="W22">
        <f t="shared" si="3"/>
        <v>-17.100000000000001</v>
      </c>
      <c r="Z22">
        <f t="shared" si="4"/>
        <v>14.843600000000002</v>
      </c>
      <c r="AA22">
        <f t="shared" si="5"/>
        <v>17.275660959999982</v>
      </c>
      <c r="AB22">
        <f t="shared" si="6"/>
        <v>-74.815199999999962</v>
      </c>
      <c r="AC22">
        <f t="shared" si="7"/>
        <v>-4.1563999999999979</v>
      </c>
      <c r="AF22">
        <f t="shared" si="8"/>
        <v>17.522660800000001</v>
      </c>
      <c r="AG22">
        <f t="shared" si="9"/>
        <v>2.1825311118566382</v>
      </c>
      <c r="AH22">
        <f t="shared" si="10"/>
        <v>-26.592105599999989</v>
      </c>
      <c r="AI22">
        <f t="shared" si="11"/>
        <v>-1.4773391999999994</v>
      </c>
      <c r="AL22">
        <f t="shared" si="12"/>
        <v>18.072294902399999</v>
      </c>
      <c r="AM22">
        <f t="shared" si="13"/>
        <v>0.86063674811302648</v>
      </c>
      <c r="AN22">
        <f t="shared" si="14"/>
        <v>-16.69869175680001</v>
      </c>
      <c r="AO22">
        <f t="shared" si="15"/>
        <v>-0.92770509760000053</v>
      </c>
      <c r="AR22">
        <f t="shared" si="16"/>
        <v>18.180353753133868</v>
      </c>
      <c r="AS22">
        <f t="shared" si="17"/>
        <v>0.67181997000173566</v>
      </c>
      <c r="AT22">
        <f t="shared" si="18"/>
        <v>-14.753632443590369</v>
      </c>
      <c r="AU22">
        <f t="shared" si="19"/>
        <v>-0.81964624686613163</v>
      </c>
      <c r="AX22">
        <f t="shared" si="20"/>
        <v>18.197021300899792</v>
      </c>
      <c r="AY22">
        <f t="shared" si="21"/>
        <v>0.64477479120866299</v>
      </c>
      <c r="AZ22">
        <f t="shared" si="22"/>
        <v>-14.45361658380375</v>
      </c>
      <c r="BA22">
        <f t="shared" si="23"/>
        <v>-0.80297869910020836</v>
      </c>
      <c r="BD22">
        <f t="shared" si="24"/>
        <v>18.1949446273685</v>
      </c>
      <c r="BE22">
        <f t="shared" si="25"/>
        <v>0.64811415300284358</v>
      </c>
      <c r="BF22">
        <f t="shared" si="26"/>
        <v>-14.490996707367003</v>
      </c>
      <c r="BG22">
        <f t="shared" si="27"/>
        <v>-0.80505537263150018</v>
      </c>
    </row>
    <row r="23" spans="4:59" x14ac:dyDescent="0.25">
      <c r="D23">
        <v>19</v>
      </c>
      <c r="E23">
        <f t="shared" ref="E23" si="44">D23 -1</f>
        <v>18</v>
      </c>
      <c r="T23">
        <f t="shared" si="0"/>
        <v>2</v>
      </c>
      <c r="U23">
        <f t="shared" si="1"/>
        <v>256</v>
      </c>
      <c r="V23">
        <f t="shared" si="2"/>
        <v>-304</v>
      </c>
      <c r="W23">
        <f t="shared" si="3"/>
        <v>-16</v>
      </c>
      <c r="Z23">
        <f t="shared" si="4"/>
        <v>15.508800000000001</v>
      </c>
      <c r="AA23">
        <f t="shared" si="5"/>
        <v>6.2060774399999961</v>
      </c>
      <c r="AB23">
        <f t="shared" si="6"/>
        <v>-47.332799999999985</v>
      </c>
      <c r="AC23">
        <f t="shared" si="7"/>
        <v>-2.4911999999999992</v>
      </c>
      <c r="AF23">
        <f t="shared" si="8"/>
        <v>18.3109264</v>
      </c>
      <c r="AG23">
        <f t="shared" si="9"/>
        <v>9.6675226216959759E-2</v>
      </c>
      <c r="AH23">
        <f t="shared" si="10"/>
        <v>5.9076015999999925</v>
      </c>
      <c r="AI23">
        <f t="shared" si="11"/>
        <v>0.3109263999999996</v>
      </c>
      <c r="AL23">
        <f t="shared" si="12"/>
        <v>18.891673472533334</v>
      </c>
      <c r="AM23">
        <f t="shared" si="13"/>
        <v>0.7950815816196547</v>
      </c>
      <c r="AN23">
        <f t="shared" si="14"/>
        <v>16.941795978133349</v>
      </c>
      <c r="AO23">
        <f t="shared" si="15"/>
        <v>0.89167347253333418</v>
      </c>
      <c r="AR23">
        <f t="shared" si="16"/>
        <v>19.011556131386488</v>
      </c>
      <c r="AS23">
        <f t="shared" si="17"/>
        <v>1.0232458069455979</v>
      </c>
      <c r="AT23">
        <f t="shared" si="18"/>
        <v>19.219566496343273</v>
      </c>
      <c r="AU23">
        <f t="shared" si="19"/>
        <v>1.011556131386488</v>
      </c>
      <c r="AX23">
        <f t="shared" si="20"/>
        <v>19.035842407444992</v>
      </c>
      <c r="AY23">
        <f t="shared" si="21"/>
        <v>1.0729694930614371</v>
      </c>
      <c r="AZ23">
        <f t="shared" si="22"/>
        <v>19.68100574145485</v>
      </c>
      <c r="BA23">
        <f t="shared" si="23"/>
        <v>1.0358424074449921</v>
      </c>
      <c r="BD23">
        <f t="shared" si="24"/>
        <v>19.040316680212371</v>
      </c>
      <c r="BE23">
        <f t="shared" si="25"/>
        <v>1.082258795128088</v>
      </c>
      <c r="BF23">
        <f t="shared" si="26"/>
        <v>19.766016924035043</v>
      </c>
      <c r="BG23">
        <f t="shared" si="27"/>
        <v>1.0403166802123707</v>
      </c>
    </row>
    <row r="24" spans="4:59" x14ac:dyDescent="0.25">
      <c r="D24">
        <v>20</v>
      </c>
      <c r="E24">
        <f t="shared" ref="E24" si="45">D24 +1</f>
        <v>21</v>
      </c>
      <c r="T24">
        <f t="shared" si="0"/>
        <v>2.1</v>
      </c>
      <c r="U24">
        <f t="shared" si="1"/>
        <v>357.20999999999992</v>
      </c>
      <c r="V24">
        <f t="shared" si="2"/>
        <v>-378</v>
      </c>
      <c r="W24">
        <f t="shared" si="3"/>
        <v>-18.899999999999999</v>
      </c>
      <c r="Z24">
        <f t="shared" si="4"/>
        <v>16.173999999999999</v>
      </c>
      <c r="AA24">
        <f t="shared" si="5"/>
        <v>23.290276000000006</v>
      </c>
      <c r="AB24">
        <f t="shared" si="6"/>
        <v>-96.52000000000001</v>
      </c>
      <c r="AC24">
        <f t="shared" si="7"/>
        <v>-4.8260000000000005</v>
      </c>
      <c r="AF24">
        <f t="shared" si="8"/>
        <v>19.099191999999999</v>
      </c>
      <c r="AG24">
        <f t="shared" si="9"/>
        <v>3.6130710528640053</v>
      </c>
      <c r="AH24">
        <f t="shared" si="10"/>
        <v>-38.016160000000028</v>
      </c>
      <c r="AI24">
        <f t="shared" si="11"/>
        <v>-1.9008080000000014</v>
      </c>
      <c r="AL24">
        <f t="shared" si="12"/>
        <v>19.711052042666665</v>
      </c>
      <c r="AM24">
        <f t="shared" si="13"/>
        <v>1.6613868367137758</v>
      </c>
      <c r="AN24">
        <f t="shared" si="14"/>
        <v>-25.778959146666693</v>
      </c>
      <c r="AO24">
        <f t="shared" si="15"/>
        <v>-1.2889479573333347</v>
      </c>
      <c r="AR24">
        <f t="shared" si="16"/>
        <v>19.842758509639111</v>
      </c>
      <c r="AS24">
        <f t="shared" si="17"/>
        <v>1.339207867012691</v>
      </c>
      <c r="AT24">
        <f t="shared" si="18"/>
        <v>-23.144829807217775</v>
      </c>
      <c r="AU24">
        <f t="shared" si="19"/>
        <v>-1.1572414903608887</v>
      </c>
      <c r="AX24">
        <f t="shared" si="20"/>
        <v>19.874663513990193</v>
      </c>
      <c r="AY24">
        <f t="shared" si="21"/>
        <v>1.2663822067449015</v>
      </c>
      <c r="AZ24">
        <f t="shared" si="22"/>
        <v>-22.506729720196148</v>
      </c>
      <c r="BA24">
        <f t="shared" si="23"/>
        <v>-1.1253364860098074</v>
      </c>
      <c r="BD24">
        <f t="shared" si="24"/>
        <v>19.885688733056242</v>
      </c>
      <c r="BE24">
        <f t="shared" si="25"/>
        <v>1.2416895996378041</v>
      </c>
      <c r="BF24">
        <f t="shared" si="26"/>
        <v>-22.28622533887517</v>
      </c>
      <c r="BG24">
        <f t="shared" si="27"/>
        <v>-1.1143112669437585</v>
      </c>
    </row>
    <row r="25" spans="4:59" x14ac:dyDescent="0.25">
      <c r="D25">
        <v>21</v>
      </c>
      <c r="E25">
        <f t="shared" ref="E25" si="46">D25 -1</f>
        <v>20</v>
      </c>
      <c r="T25">
        <f t="shared" si="0"/>
        <v>2.2000000000000002</v>
      </c>
      <c r="U25">
        <f t="shared" si="1"/>
        <v>316.84000000000003</v>
      </c>
      <c r="V25">
        <f t="shared" si="2"/>
        <v>-373.8</v>
      </c>
      <c r="W25">
        <f t="shared" si="3"/>
        <v>-17.8</v>
      </c>
      <c r="Z25">
        <f t="shared" si="4"/>
        <v>16.839200000000002</v>
      </c>
      <c r="AA25">
        <f t="shared" si="5"/>
        <v>9.9906566399999885</v>
      </c>
      <c r="AB25">
        <f t="shared" si="6"/>
        <v>-66.37679999999996</v>
      </c>
      <c r="AC25">
        <f t="shared" si="7"/>
        <v>-3.1607999999999983</v>
      </c>
      <c r="AF25">
        <f t="shared" si="8"/>
        <v>19.887457600000001</v>
      </c>
      <c r="AG25">
        <f t="shared" si="9"/>
        <v>1.2665791797759734E-2</v>
      </c>
      <c r="AH25">
        <f t="shared" si="10"/>
        <v>-2.3633903999999752</v>
      </c>
      <c r="AI25">
        <f t="shared" si="11"/>
        <v>-0.11254239999999882</v>
      </c>
      <c r="AL25">
        <f t="shared" si="12"/>
        <v>20.5304306128</v>
      </c>
      <c r="AM25">
        <f t="shared" si="13"/>
        <v>0.28135663499538355</v>
      </c>
      <c r="AN25">
        <f t="shared" si="14"/>
        <v>11.139042868800001</v>
      </c>
      <c r="AO25">
        <f t="shared" si="15"/>
        <v>0.53043061280000003</v>
      </c>
      <c r="AR25">
        <f t="shared" si="16"/>
        <v>20.673960887891734</v>
      </c>
      <c r="AS25">
        <f t="shared" si="17"/>
        <v>0.45422327840781507</v>
      </c>
      <c r="AT25">
        <f t="shared" si="18"/>
        <v>14.153178645726424</v>
      </c>
      <c r="AU25">
        <f t="shared" si="19"/>
        <v>0.67396088789173447</v>
      </c>
      <c r="AX25">
        <f t="shared" si="20"/>
        <v>20.71348462053539</v>
      </c>
      <c r="AY25">
        <f t="shared" si="21"/>
        <v>0.5090603037405288</v>
      </c>
      <c r="AZ25">
        <f t="shared" si="22"/>
        <v>14.98317703124318</v>
      </c>
      <c r="BA25">
        <f t="shared" si="23"/>
        <v>0.71348462053538952</v>
      </c>
      <c r="BD25">
        <f t="shared" si="24"/>
        <v>20.731060785900109</v>
      </c>
      <c r="BE25">
        <f t="shared" si="25"/>
        <v>0.53444987268088473</v>
      </c>
      <c r="BF25">
        <f t="shared" si="26"/>
        <v>15.352276503902285</v>
      </c>
      <c r="BG25">
        <f t="shared" si="27"/>
        <v>0.73106078590010881</v>
      </c>
    </row>
    <row r="26" spans="4:59" x14ac:dyDescent="0.25">
      <c r="D26">
        <v>22</v>
      </c>
      <c r="E26">
        <f t="shared" ref="E26" si="47">D26 +1</f>
        <v>23</v>
      </c>
      <c r="T26">
        <f t="shared" si="0"/>
        <v>2.3000000000000003</v>
      </c>
      <c r="U26">
        <f t="shared" si="1"/>
        <v>428.48999999999995</v>
      </c>
      <c r="V26">
        <f t="shared" si="2"/>
        <v>-455.4</v>
      </c>
      <c r="W26">
        <f t="shared" si="3"/>
        <v>-20.7</v>
      </c>
      <c r="Z26">
        <f t="shared" si="4"/>
        <v>17.5044</v>
      </c>
      <c r="AA26">
        <f t="shared" si="5"/>
        <v>30.201619359999995</v>
      </c>
      <c r="AB26">
        <f t="shared" si="6"/>
        <v>-120.9032</v>
      </c>
      <c r="AC26">
        <f t="shared" si="7"/>
        <v>-5.4955999999999996</v>
      </c>
      <c r="AF26">
        <f t="shared" si="8"/>
        <v>20.6757232</v>
      </c>
      <c r="AG26">
        <f t="shared" si="9"/>
        <v>5.402262643018239</v>
      </c>
      <c r="AH26">
        <f t="shared" si="10"/>
        <v>-51.134089599999996</v>
      </c>
      <c r="AI26">
        <f t="shared" si="11"/>
        <v>-2.3242767999999998</v>
      </c>
      <c r="AL26">
        <f t="shared" si="12"/>
        <v>21.349809182933335</v>
      </c>
      <c r="AM26">
        <f t="shared" si="13"/>
        <v>2.7231297327311483</v>
      </c>
      <c r="AN26">
        <f t="shared" si="14"/>
        <v>-36.304197975466636</v>
      </c>
      <c r="AO26">
        <f t="shared" si="15"/>
        <v>-1.6501908170666653</v>
      </c>
      <c r="AR26">
        <f t="shared" si="16"/>
        <v>21.505163266144358</v>
      </c>
      <c r="AS26">
        <f t="shared" si="17"/>
        <v>2.2345368608842042</v>
      </c>
      <c r="AT26">
        <f t="shared" si="18"/>
        <v>-32.886408144824131</v>
      </c>
      <c r="AU26">
        <f t="shared" si="19"/>
        <v>-1.4948367338556423</v>
      </c>
      <c r="AX26">
        <f t="shared" si="20"/>
        <v>21.55230572708059</v>
      </c>
      <c r="AY26">
        <f t="shared" si="21"/>
        <v>2.0958187078436592</v>
      </c>
      <c r="AZ26">
        <f t="shared" si="22"/>
        <v>-31.84927400422702</v>
      </c>
      <c r="BA26">
        <f t="shared" si="23"/>
        <v>-1.44769427291941</v>
      </c>
      <c r="BD26">
        <f t="shared" si="24"/>
        <v>21.57643283874398</v>
      </c>
      <c r="BE26">
        <f t="shared" si="25"/>
        <v>2.0265434626065244</v>
      </c>
      <c r="BF26">
        <f t="shared" si="26"/>
        <v>-31.318477547632448</v>
      </c>
      <c r="BG26">
        <f t="shared" si="27"/>
        <v>-1.4235671612560203</v>
      </c>
    </row>
    <row r="27" spans="4:59" x14ac:dyDescent="0.25">
      <c r="D27">
        <v>23</v>
      </c>
      <c r="E27">
        <f t="shared" ref="E27" si="48">D27 -1</f>
        <v>22</v>
      </c>
      <c r="T27">
        <f t="shared" si="0"/>
        <v>2.4000000000000004</v>
      </c>
      <c r="U27">
        <f t="shared" si="1"/>
        <v>384.16000000000008</v>
      </c>
      <c r="V27">
        <f t="shared" si="2"/>
        <v>-450.8</v>
      </c>
      <c r="W27">
        <f t="shared" si="3"/>
        <v>-19.600000000000001</v>
      </c>
      <c r="Z27">
        <f t="shared" si="4"/>
        <v>18.169599999999999</v>
      </c>
      <c r="AA27">
        <f t="shared" si="5"/>
        <v>14.671964160000007</v>
      </c>
      <c r="AB27">
        <f t="shared" si="6"/>
        <v>-88.099200000000025</v>
      </c>
      <c r="AC27">
        <f t="shared" si="7"/>
        <v>-3.8304000000000009</v>
      </c>
      <c r="AF27">
        <f t="shared" si="8"/>
        <v>21.463988799999999</v>
      </c>
      <c r="AG27">
        <f t="shared" si="9"/>
        <v>0.28730800652544086</v>
      </c>
      <c r="AH27">
        <f t="shared" si="10"/>
        <v>-12.328257600000018</v>
      </c>
      <c r="AI27">
        <f t="shared" si="11"/>
        <v>-0.5360112000000008</v>
      </c>
      <c r="AL27">
        <f t="shared" si="12"/>
        <v>22.169187753066666</v>
      </c>
      <c r="AM27">
        <f t="shared" si="13"/>
        <v>2.8624495787747114E-2</v>
      </c>
      <c r="AN27">
        <f t="shared" si="14"/>
        <v>3.8913183205333155</v>
      </c>
      <c r="AO27">
        <f t="shared" si="15"/>
        <v>0.16918775306666589</v>
      </c>
      <c r="AR27">
        <f t="shared" si="16"/>
        <v>22.336365644396981</v>
      </c>
      <c r="AS27">
        <f t="shared" si="17"/>
        <v>0.11314184673059621</v>
      </c>
      <c r="AT27">
        <f t="shared" si="18"/>
        <v>7.736409821130561</v>
      </c>
      <c r="AU27">
        <f t="shared" si="19"/>
        <v>0.33636564439698091</v>
      </c>
      <c r="AX27">
        <f t="shared" si="20"/>
        <v>22.39112683362579</v>
      </c>
      <c r="AY27">
        <f t="shared" si="21"/>
        <v>0.1529801999821368</v>
      </c>
      <c r="AZ27">
        <f t="shared" si="22"/>
        <v>8.9959171733931811</v>
      </c>
      <c r="BA27">
        <f t="shared" si="23"/>
        <v>0.39112683362579048</v>
      </c>
      <c r="BD27">
        <f t="shared" si="24"/>
        <v>22.421804891587851</v>
      </c>
      <c r="BE27">
        <f t="shared" si="25"/>
        <v>0.17791936656743831</v>
      </c>
      <c r="BF27">
        <f t="shared" si="26"/>
        <v>9.7015125065205616</v>
      </c>
      <c r="BG27">
        <f t="shared" si="27"/>
        <v>0.42180489158785051</v>
      </c>
    </row>
    <row r="28" spans="4:59" x14ac:dyDescent="0.25">
      <c r="D28">
        <v>24</v>
      </c>
      <c r="E28">
        <f t="shared" ref="E28" si="49">D28 +1</f>
        <v>25</v>
      </c>
      <c r="T28">
        <f t="shared" si="0"/>
        <v>2.5000000000000004</v>
      </c>
      <c r="U28">
        <f t="shared" si="1"/>
        <v>506.25</v>
      </c>
      <c r="V28">
        <f t="shared" si="2"/>
        <v>-540</v>
      </c>
      <c r="W28">
        <f t="shared" si="3"/>
        <v>-22.5</v>
      </c>
      <c r="Z28">
        <f t="shared" si="4"/>
        <v>18.834800000000001</v>
      </c>
      <c r="AA28">
        <f t="shared" si="5"/>
        <v>38.009691039999986</v>
      </c>
      <c r="AB28">
        <f t="shared" si="6"/>
        <v>-147.96479999999997</v>
      </c>
      <c r="AC28">
        <f t="shared" si="7"/>
        <v>-6.1651999999999987</v>
      </c>
      <c r="AF28">
        <f t="shared" si="8"/>
        <v>22.252254400000002</v>
      </c>
      <c r="AG28">
        <f t="shared" si="9"/>
        <v>7.5501058823193503</v>
      </c>
      <c r="AH28">
        <f t="shared" si="10"/>
        <v>-65.945894399999958</v>
      </c>
      <c r="AI28">
        <f t="shared" si="11"/>
        <v>-2.7477455999999982</v>
      </c>
      <c r="AL28">
        <f t="shared" si="12"/>
        <v>22.988566323200001</v>
      </c>
      <c r="AM28">
        <f t="shared" si="13"/>
        <v>4.0458654361651645</v>
      </c>
      <c r="AN28">
        <f t="shared" si="14"/>
        <v>-48.274408243199986</v>
      </c>
      <c r="AO28">
        <f t="shared" si="15"/>
        <v>-2.0114336767999994</v>
      </c>
      <c r="AR28">
        <f t="shared" si="16"/>
        <v>23.167568022649601</v>
      </c>
      <c r="AS28">
        <f t="shared" si="17"/>
        <v>3.3578069516162947</v>
      </c>
      <c r="AT28">
        <f t="shared" si="18"/>
        <v>-43.978367456409586</v>
      </c>
      <c r="AU28">
        <f t="shared" si="19"/>
        <v>-1.8324319773503994</v>
      </c>
      <c r="AX28">
        <f t="shared" si="20"/>
        <v>23.229947940170987</v>
      </c>
      <c r="AY28">
        <f t="shared" si="21"/>
        <v>3.1330842945049304</v>
      </c>
      <c r="AZ28">
        <f t="shared" si="22"/>
        <v>-42.481249435896302</v>
      </c>
      <c r="BA28">
        <f t="shared" si="23"/>
        <v>-1.7700520598290126</v>
      </c>
      <c r="BD28">
        <f t="shared" si="24"/>
        <v>23.267176944431718</v>
      </c>
      <c r="BE28">
        <f t="shared" si="25"/>
        <v>3.0026757419089982</v>
      </c>
      <c r="BF28">
        <f t="shared" si="26"/>
        <v>-41.587753333638773</v>
      </c>
      <c r="BG28">
        <f t="shared" si="27"/>
        <v>-1.7328230555682822</v>
      </c>
    </row>
    <row r="29" spans="4:59" x14ac:dyDescent="0.25">
      <c r="D29">
        <v>25</v>
      </c>
      <c r="E29">
        <f t="shared" ref="E29" si="50">D29 -1</f>
        <v>24</v>
      </c>
      <c r="T29">
        <f t="shared" si="0"/>
        <v>2.6</v>
      </c>
      <c r="U29">
        <f t="shared" si="1"/>
        <v>457.95999999999992</v>
      </c>
      <c r="V29">
        <f t="shared" si="2"/>
        <v>-535</v>
      </c>
      <c r="W29">
        <f t="shared" si="3"/>
        <v>-21.4</v>
      </c>
      <c r="Z29">
        <f t="shared" si="4"/>
        <v>19.5</v>
      </c>
      <c r="AA29">
        <f t="shared" si="5"/>
        <v>20.25</v>
      </c>
      <c r="AB29">
        <f t="shared" si="6"/>
        <v>-112.5</v>
      </c>
      <c r="AC29">
        <f t="shared" si="7"/>
        <v>-4.5</v>
      </c>
      <c r="AF29">
        <f t="shared" si="8"/>
        <v>23.040520000000001</v>
      </c>
      <c r="AG29">
        <f t="shared" si="9"/>
        <v>0.92060187039999852</v>
      </c>
      <c r="AH29">
        <f t="shared" si="10"/>
        <v>-23.986999999999981</v>
      </c>
      <c r="AI29">
        <f t="shared" si="11"/>
        <v>-0.95947999999999922</v>
      </c>
      <c r="AL29">
        <f t="shared" si="12"/>
        <v>23.807944893333335</v>
      </c>
      <c r="AM29">
        <f t="shared" si="13"/>
        <v>3.6885163996743957E-2</v>
      </c>
      <c r="AN29">
        <f t="shared" si="14"/>
        <v>-4.8013776666666175</v>
      </c>
      <c r="AO29">
        <f t="shared" si="15"/>
        <v>-0.1920551066666647</v>
      </c>
      <c r="AR29">
        <f t="shared" si="16"/>
        <v>23.998770400902224</v>
      </c>
      <c r="AS29">
        <f t="shared" si="17"/>
        <v>1.5119139412520492E-6</v>
      </c>
      <c r="AT29">
        <f t="shared" si="18"/>
        <v>-3.0739977444405042E-2</v>
      </c>
      <c r="AU29">
        <f t="shared" si="19"/>
        <v>-1.2295990977762017E-3</v>
      </c>
      <c r="AX29">
        <f t="shared" si="20"/>
        <v>24.068769046716188</v>
      </c>
      <c r="AY29">
        <f t="shared" si="21"/>
        <v>4.7291817862532316E-3</v>
      </c>
      <c r="AZ29">
        <f t="shared" si="22"/>
        <v>1.7192261679046972</v>
      </c>
      <c r="BA29">
        <f t="shared" si="23"/>
        <v>6.8769046716187887E-2</v>
      </c>
      <c r="BD29">
        <f t="shared" si="24"/>
        <v>24.112548997275589</v>
      </c>
      <c r="BE29">
        <f t="shared" si="25"/>
        <v>1.2667276787740461E-2</v>
      </c>
      <c r="BF29">
        <f t="shared" si="26"/>
        <v>2.8137249318897162</v>
      </c>
      <c r="BG29">
        <f t="shared" si="27"/>
        <v>0.11254899727558865</v>
      </c>
    </row>
    <row r="30" spans="4:59" x14ac:dyDescent="0.25">
      <c r="D30">
        <v>26</v>
      </c>
      <c r="E30">
        <f t="shared" ref="E30" si="51">D30 +1</f>
        <v>27</v>
      </c>
      <c r="T30">
        <f t="shared" si="0"/>
        <v>2.7</v>
      </c>
      <c r="U30">
        <f t="shared" si="1"/>
        <v>590.49</v>
      </c>
      <c r="V30">
        <f t="shared" si="2"/>
        <v>-631.80000000000007</v>
      </c>
      <c r="W30">
        <f t="shared" si="3"/>
        <v>-24.3</v>
      </c>
      <c r="Z30">
        <f t="shared" si="4"/>
        <v>20.165200000000002</v>
      </c>
      <c r="AA30">
        <f t="shared" si="5"/>
        <v>46.71449103999997</v>
      </c>
      <c r="AB30">
        <f t="shared" si="6"/>
        <v>-177.70479999999995</v>
      </c>
      <c r="AC30">
        <f t="shared" si="7"/>
        <v>-6.8347999999999978</v>
      </c>
      <c r="AF30">
        <f t="shared" si="8"/>
        <v>23.8287856</v>
      </c>
      <c r="AG30">
        <f t="shared" si="9"/>
        <v>10.056600770767361</v>
      </c>
      <c r="AH30">
        <f t="shared" si="10"/>
        <v>-82.451574399999998</v>
      </c>
      <c r="AI30">
        <f t="shared" si="11"/>
        <v>-3.1712144000000002</v>
      </c>
      <c r="AL30">
        <f t="shared" si="12"/>
        <v>24.627323463466666</v>
      </c>
      <c r="AM30">
        <f t="shared" si="13"/>
        <v>5.6295939470158149</v>
      </c>
      <c r="AN30">
        <f t="shared" si="14"/>
        <v>-61.689589949866672</v>
      </c>
      <c r="AO30">
        <f t="shared" si="15"/>
        <v>-2.3726765365333335</v>
      </c>
      <c r="AR30">
        <f t="shared" si="16"/>
        <v>24.829972779154847</v>
      </c>
      <c r="AS30">
        <f t="shared" si="17"/>
        <v>4.7090181392089381</v>
      </c>
      <c r="AT30">
        <f t="shared" si="18"/>
        <v>-56.420707741973978</v>
      </c>
      <c r="AU30">
        <f t="shared" si="19"/>
        <v>-2.170027220845153</v>
      </c>
      <c r="AX30">
        <f t="shared" si="20"/>
        <v>24.907590153261388</v>
      </c>
      <c r="AY30">
        <f t="shared" si="21"/>
        <v>4.3781789667286999</v>
      </c>
      <c r="AZ30">
        <f t="shared" si="22"/>
        <v>-54.402656015203902</v>
      </c>
      <c r="BA30">
        <f t="shared" si="23"/>
        <v>-2.0924098467386116</v>
      </c>
      <c r="BD30">
        <f t="shared" si="24"/>
        <v>24.957921050119459</v>
      </c>
      <c r="BE30">
        <f t="shared" si="25"/>
        <v>4.1700864375452111</v>
      </c>
      <c r="BF30">
        <f t="shared" si="26"/>
        <v>-53.094052696894053</v>
      </c>
      <c r="BG30">
        <f t="shared" si="27"/>
        <v>-2.0420789498805405</v>
      </c>
    </row>
    <row r="31" spans="4:59" x14ac:dyDescent="0.25">
      <c r="D31">
        <v>27</v>
      </c>
      <c r="E31">
        <f t="shared" ref="E31" si="52">D31 -1</f>
        <v>26</v>
      </c>
      <c r="T31">
        <f t="shared" si="0"/>
        <v>2.8000000000000003</v>
      </c>
      <c r="U31">
        <f t="shared" si="1"/>
        <v>538.24</v>
      </c>
      <c r="V31">
        <f t="shared" si="2"/>
        <v>-626.4</v>
      </c>
      <c r="W31">
        <f t="shared" si="3"/>
        <v>-23.2</v>
      </c>
      <c r="Z31">
        <f t="shared" si="4"/>
        <v>20.830400000000001</v>
      </c>
      <c r="AA31">
        <f t="shared" si="5"/>
        <v>26.724764159999989</v>
      </c>
      <c r="AB31">
        <f t="shared" si="6"/>
        <v>-139.57919999999999</v>
      </c>
      <c r="AC31">
        <f t="shared" si="7"/>
        <v>-5.1695999999999991</v>
      </c>
      <c r="AF31">
        <f t="shared" si="8"/>
        <v>24.617051200000002</v>
      </c>
      <c r="AG31">
        <f t="shared" si="9"/>
        <v>1.9125473834214335</v>
      </c>
      <c r="AH31">
        <f t="shared" si="10"/>
        <v>-37.33961759999994</v>
      </c>
      <c r="AI31">
        <f t="shared" si="11"/>
        <v>-1.3829487999999976</v>
      </c>
      <c r="AL31">
        <f t="shared" si="12"/>
        <v>25.446702033600001</v>
      </c>
      <c r="AM31">
        <f t="shared" si="13"/>
        <v>0.30613863962237425</v>
      </c>
      <c r="AN31">
        <f t="shared" si="14"/>
        <v>-14.939045092799969</v>
      </c>
      <c r="AO31">
        <f t="shared" si="15"/>
        <v>-0.55329796639999884</v>
      </c>
      <c r="AR31">
        <f t="shared" si="16"/>
        <v>25.661175157407467</v>
      </c>
      <c r="AS31">
        <f t="shared" si="17"/>
        <v>0.11480227395785497</v>
      </c>
      <c r="AT31">
        <f t="shared" si="18"/>
        <v>-9.1482707499983995</v>
      </c>
      <c r="AU31">
        <f t="shared" si="19"/>
        <v>-0.33882484259253332</v>
      </c>
      <c r="AX31">
        <f t="shared" si="20"/>
        <v>25.746411259806589</v>
      </c>
      <c r="AY31">
        <f t="shared" si="21"/>
        <v>6.4307249152881385E-2</v>
      </c>
      <c r="AZ31">
        <f t="shared" si="22"/>
        <v>-6.8468959852221012</v>
      </c>
      <c r="BA31">
        <f t="shared" si="23"/>
        <v>-0.25358874019341116</v>
      </c>
      <c r="BD31">
        <f t="shared" si="24"/>
        <v>25.80329310296333</v>
      </c>
      <c r="BE31">
        <f t="shared" si="25"/>
        <v>3.869360334179496E-2</v>
      </c>
      <c r="BF31">
        <f t="shared" si="26"/>
        <v>-5.3110862199900808</v>
      </c>
      <c r="BG31">
        <f t="shared" si="27"/>
        <v>-0.19670689703666966</v>
      </c>
    </row>
    <row r="32" spans="4:59" x14ac:dyDescent="0.25">
      <c r="D32">
        <v>28</v>
      </c>
      <c r="E32">
        <f t="shared" ref="E32" si="53">D32 +1</f>
        <v>29</v>
      </c>
      <c r="T32">
        <f t="shared" si="0"/>
        <v>2.9000000000000004</v>
      </c>
      <c r="U32">
        <f t="shared" si="1"/>
        <v>681.21</v>
      </c>
      <c r="V32">
        <f t="shared" si="2"/>
        <v>-730.80000000000007</v>
      </c>
      <c r="W32">
        <f t="shared" si="3"/>
        <v>-26.1</v>
      </c>
      <c r="Z32">
        <f t="shared" si="4"/>
        <v>21.4956</v>
      </c>
      <c r="AA32">
        <f t="shared" si="5"/>
        <v>56.316019360000006</v>
      </c>
      <c r="AB32">
        <f t="shared" si="6"/>
        <v>-210.1232</v>
      </c>
      <c r="AC32">
        <f t="shared" si="7"/>
        <v>-7.5044000000000004</v>
      </c>
      <c r="AF32">
        <f t="shared" si="8"/>
        <v>25.405316800000001</v>
      </c>
      <c r="AG32">
        <f t="shared" si="9"/>
        <v>12.92174730836223</v>
      </c>
      <c r="AH32">
        <f t="shared" si="10"/>
        <v>-100.65112959999996</v>
      </c>
      <c r="AI32">
        <f t="shared" si="11"/>
        <v>-3.5946831999999986</v>
      </c>
      <c r="AL32">
        <f t="shared" si="12"/>
        <v>26.266080603733336</v>
      </c>
      <c r="AM32">
        <f t="shared" si="13"/>
        <v>7.4743152652830815</v>
      </c>
      <c r="AN32">
        <f t="shared" si="14"/>
        <v>-76.549743095466596</v>
      </c>
      <c r="AO32">
        <f t="shared" si="15"/>
        <v>-2.7339193962666641</v>
      </c>
      <c r="AR32">
        <f t="shared" si="16"/>
        <v>26.49237753566009</v>
      </c>
      <c r="AS32">
        <f t="shared" si="17"/>
        <v>6.2881704236621641</v>
      </c>
      <c r="AT32">
        <f t="shared" si="18"/>
        <v>-70.213429001517483</v>
      </c>
      <c r="AU32">
        <f t="shared" si="19"/>
        <v>-2.5076224643399101</v>
      </c>
      <c r="AX32">
        <f t="shared" si="20"/>
        <v>26.585232366351786</v>
      </c>
      <c r="AY32">
        <f t="shared" si="21"/>
        <v>5.831102724514996</v>
      </c>
      <c r="AZ32">
        <f t="shared" si="22"/>
        <v>-67.613493742149998</v>
      </c>
      <c r="BA32">
        <f t="shared" si="23"/>
        <v>-2.4147676336482142</v>
      </c>
      <c r="BD32">
        <f t="shared" si="24"/>
        <v>26.648665155807198</v>
      </c>
      <c r="BE32">
        <f t="shared" si="25"/>
        <v>5.5287755495151902</v>
      </c>
      <c r="BF32">
        <f t="shared" si="26"/>
        <v>-65.837375637398466</v>
      </c>
      <c r="BG32">
        <f t="shared" si="27"/>
        <v>-2.3513348441928024</v>
      </c>
    </row>
    <row r="33" spans="4:59" x14ac:dyDescent="0.25">
      <c r="D33">
        <v>29</v>
      </c>
      <c r="E33">
        <f t="shared" ref="E33" si="54">D33 -1</f>
        <v>28</v>
      </c>
      <c r="T33">
        <f t="shared" si="0"/>
        <v>3.0000000000000004</v>
      </c>
      <c r="U33">
        <f t="shared" si="1"/>
        <v>625</v>
      </c>
      <c r="V33">
        <f t="shared" si="2"/>
        <v>-725</v>
      </c>
      <c r="W33">
        <f t="shared" si="3"/>
        <v>-25</v>
      </c>
      <c r="Z33">
        <f t="shared" si="4"/>
        <v>22.160800000000002</v>
      </c>
      <c r="AA33">
        <f t="shared" si="5"/>
        <v>34.096256639999979</v>
      </c>
      <c r="AB33">
        <f t="shared" si="6"/>
        <v>-169.33679999999995</v>
      </c>
      <c r="AC33">
        <f t="shared" si="7"/>
        <v>-5.8391999999999982</v>
      </c>
      <c r="AF33">
        <f t="shared" si="8"/>
        <v>26.1935824</v>
      </c>
      <c r="AG33">
        <f t="shared" si="9"/>
        <v>3.2631445455897587</v>
      </c>
      <c r="AH33">
        <f t="shared" si="10"/>
        <v>-52.386110399999993</v>
      </c>
      <c r="AI33">
        <f t="shared" si="11"/>
        <v>-1.8064175999999996</v>
      </c>
      <c r="AL33">
        <f t="shared" si="12"/>
        <v>27.085459173866667</v>
      </c>
      <c r="AM33">
        <f t="shared" si="13"/>
        <v>0.83638492266463915</v>
      </c>
      <c r="AN33">
        <f t="shared" si="14"/>
        <v>-26.521683957866657</v>
      </c>
      <c r="AO33">
        <f t="shared" si="15"/>
        <v>-0.91454082613333298</v>
      </c>
      <c r="AR33">
        <f t="shared" si="16"/>
        <v>27.323579913912713</v>
      </c>
      <c r="AS33">
        <f t="shared" si="17"/>
        <v>0.45754413286233259</v>
      </c>
      <c r="AT33">
        <f t="shared" si="18"/>
        <v>-19.616182496531319</v>
      </c>
      <c r="AU33">
        <f t="shared" si="19"/>
        <v>-0.67642008608728688</v>
      </c>
      <c r="AX33">
        <f t="shared" si="20"/>
        <v>27.424053472896986</v>
      </c>
      <c r="AY33">
        <f t="shared" si="21"/>
        <v>0.33171440208202257</v>
      </c>
      <c r="AZ33">
        <f t="shared" si="22"/>
        <v>-16.702449285987399</v>
      </c>
      <c r="BA33">
        <f t="shared" si="23"/>
        <v>-0.57594652710301375</v>
      </c>
      <c r="BD33">
        <f t="shared" si="24"/>
        <v>27.494037208651068</v>
      </c>
      <c r="BE33">
        <f t="shared" si="25"/>
        <v>0.25599834622960244</v>
      </c>
      <c r="BF33">
        <f t="shared" si="26"/>
        <v>-14.672920949119014</v>
      </c>
      <c r="BG33">
        <f t="shared" si="27"/>
        <v>-0.50596279134893152</v>
      </c>
    </row>
    <row r="34" spans="4:59" x14ac:dyDescent="0.25">
      <c r="D34">
        <v>30</v>
      </c>
      <c r="E34">
        <f t="shared" ref="E34" si="55">D34 +1</f>
        <v>31</v>
      </c>
      <c r="T34">
        <f t="shared" si="0"/>
        <v>3.1</v>
      </c>
      <c r="U34">
        <f t="shared" si="1"/>
        <v>778.41</v>
      </c>
      <c r="V34">
        <f t="shared" si="2"/>
        <v>-837</v>
      </c>
      <c r="W34">
        <f t="shared" si="3"/>
        <v>-27.9</v>
      </c>
      <c r="Z34">
        <f t="shared" si="4"/>
        <v>22.826000000000001</v>
      </c>
      <c r="AA34">
        <f t="shared" si="5"/>
        <v>66.814275999999992</v>
      </c>
      <c r="AB34">
        <f t="shared" si="6"/>
        <v>-245.21999999999997</v>
      </c>
      <c r="AC34">
        <f t="shared" si="7"/>
        <v>-8.1739999999999995</v>
      </c>
      <c r="AF34">
        <f t="shared" si="8"/>
        <v>26.981847999999999</v>
      </c>
      <c r="AG34">
        <f t="shared" si="9"/>
        <v>16.145545495104006</v>
      </c>
      <c r="AH34">
        <f t="shared" si="10"/>
        <v>-120.54456000000002</v>
      </c>
      <c r="AI34">
        <f t="shared" si="11"/>
        <v>-4.0181520000000006</v>
      </c>
      <c r="AL34">
        <f t="shared" si="12"/>
        <v>27.904837744000002</v>
      </c>
      <c r="AM34">
        <f t="shared" si="13"/>
        <v>9.5800293909669989</v>
      </c>
      <c r="AN34">
        <f t="shared" si="14"/>
        <v>-92.854867679999955</v>
      </c>
      <c r="AO34">
        <f t="shared" si="15"/>
        <v>-3.0951622559999983</v>
      </c>
      <c r="AR34">
        <f t="shared" si="16"/>
        <v>28.154782292165336</v>
      </c>
      <c r="AS34">
        <f t="shared" si="17"/>
        <v>8.0952638049759376</v>
      </c>
      <c r="AT34">
        <f t="shared" si="18"/>
        <v>-85.35653123503991</v>
      </c>
      <c r="AU34">
        <f t="shared" si="19"/>
        <v>-2.8452177078346637</v>
      </c>
      <c r="AX34">
        <f t="shared" si="20"/>
        <v>28.262874579442187</v>
      </c>
      <c r="AY34">
        <f t="shared" si="21"/>
        <v>7.4918555678637864</v>
      </c>
      <c r="AZ34">
        <f t="shared" si="22"/>
        <v>-82.113762616734391</v>
      </c>
      <c r="BA34">
        <f t="shared" si="23"/>
        <v>-2.7371254205578133</v>
      </c>
      <c r="BD34">
        <f t="shared" si="24"/>
        <v>28.339409261494939</v>
      </c>
      <c r="BE34">
        <f t="shared" si="25"/>
        <v>7.0787430778189044</v>
      </c>
      <c r="BF34">
        <f t="shared" si="26"/>
        <v>-79.817722155151813</v>
      </c>
      <c r="BG34">
        <f t="shared" si="27"/>
        <v>-2.6605907385050607</v>
      </c>
    </row>
    <row r="35" spans="4:59" x14ac:dyDescent="0.25">
      <c r="T35" t="s">
        <v>4</v>
      </c>
      <c r="U35" s="1">
        <f>(1/30)*(SUM(U5:U34))</f>
        <v>254.40499999999997</v>
      </c>
      <c r="V35">
        <f>(2/30)*SUM(V5:V34)</f>
        <v>-565.20000000000005</v>
      </c>
      <c r="W35">
        <f>(2/30)*SUM(W5:W34)</f>
        <v>-27.7</v>
      </c>
      <c r="Z35" t="s">
        <v>4</v>
      </c>
      <c r="AA35" s="1">
        <f>(1/30)*(SUM(AA5:AA34))</f>
        <v>15.111903439999997</v>
      </c>
      <c r="AB35">
        <f>(2/30)*SUM(AB5:AB34)</f>
        <v>-123.06559999999998</v>
      </c>
      <c r="AC35">
        <f>(2/30)*SUM(AC5:AC34)</f>
        <v>-4.6387999999999998</v>
      </c>
      <c r="AF35" t="s">
        <v>4</v>
      </c>
      <c r="AG35" s="1">
        <f>(1/30)*(SUM(AG5:AG34))</f>
        <v>4.5730613232836257</v>
      </c>
      <c r="AH35">
        <f>(2/30)*SUM(AH5:AH34)</f>
        <v>-31.11297013333332</v>
      </c>
      <c r="AI35">
        <f>(2/30)*SUM(AI5:AI34)</f>
        <v>0.10399360000000114</v>
      </c>
      <c r="AL35" t="s">
        <v>4</v>
      </c>
      <c r="AM35" s="1">
        <f>(1/30)*(SUM(AM5:AM34))</f>
        <v>3.8991275512454142</v>
      </c>
      <c r="AN35">
        <f>(2/30)*SUM(AN5:AN34)</f>
        <v>-11.823808119288868</v>
      </c>
      <c r="AO35">
        <f>(2/30)*SUM(AO5:AO34)</f>
        <v>1.0476969541333336</v>
      </c>
      <c r="AR35" t="s">
        <v>4</v>
      </c>
      <c r="AS35" s="1">
        <f>(1/30)*(SUM(AS5:AS34))</f>
        <v>3.6661938995923986</v>
      </c>
      <c r="AT35">
        <f>(2/30)*SUM(AT5:AT34)</f>
        <v>-7.6187282925770949</v>
      </c>
      <c r="AU35">
        <f>(2/30)*SUM(AU5:AU34)</f>
        <v>1.2046956150046231</v>
      </c>
      <c r="AX35" t="s">
        <v>4</v>
      </c>
      <c r="AY35" s="1">
        <f>(1/30)*(SUM(AY5:AY34))</f>
        <v>3.4673739267296346</v>
      </c>
      <c r="AZ35">
        <f>(2/30)*SUM(AZ5:AZ34)</f>
        <v>-6.5509462986703308</v>
      </c>
      <c r="BA35">
        <f>(2/30)*SUM(BA5:BA34)</f>
        <v>1.1999370690735889</v>
      </c>
      <c r="BD35" t="s">
        <v>4</v>
      </c>
      <c r="BE35" s="1">
        <f>(1/30)*(SUM(BE5:BE34))</f>
        <v>3.2840297249777062</v>
      </c>
      <c r="BF35">
        <f>(2/30)*SUM(BF5:BF34)</f>
        <v>-6.1414713958698917</v>
      </c>
      <c r="BG35">
        <f>(2/30)*SUM(BG5:BG34)</f>
        <v>1.1630289905176532</v>
      </c>
    </row>
    <row r="36" spans="4:59" x14ac:dyDescent="0.25">
      <c r="Z36" t="s">
        <v>10</v>
      </c>
      <c r="AA36" s="2">
        <f>(AA35-U35)/U35</f>
        <v>-0.94059903130834699</v>
      </c>
      <c r="AF36" t="s">
        <v>10</v>
      </c>
      <c r="AG36" s="2">
        <f>(AG35-AA35)/AA35</f>
        <v>-0.69738680891917959</v>
      </c>
      <c r="AL36" t="s">
        <v>10</v>
      </c>
      <c r="AM36" s="2">
        <f>(AM35-AG35)/AG35</f>
        <v>-0.14737037717095433</v>
      </c>
      <c r="AR36" t="s">
        <v>10</v>
      </c>
      <c r="AS36" s="2">
        <f>(AS35-AM35)/AM35</f>
        <v>-5.9739941459112982E-2</v>
      </c>
      <c r="AX36" t="s">
        <v>10</v>
      </c>
      <c r="AY36" s="2">
        <f>(AY35-AS35)/AS35</f>
        <v>-5.423062126770449E-2</v>
      </c>
      <c r="BD36" t="s">
        <v>10</v>
      </c>
      <c r="BE36" s="2">
        <f>(BE35-AY35)/AY35</f>
        <v>-5.2876962688836807E-2</v>
      </c>
    </row>
    <row r="38" spans="4:59" x14ac:dyDescent="0.25">
      <c r="AG38" t="s">
        <v>12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FINRA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Saggar, Prem</dc:creator>
  <cp:lastModifiedBy>Saggar, Prem</cp:lastModifiedBy>
  <dcterms:created xsi:type="dcterms:W3CDTF">2018-11-13T23:39:45Z</dcterms:created>
  <dcterms:modified xsi:type="dcterms:W3CDTF">2018-11-14T18:16:34Z</dcterms:modified>
</cp:coreProperties>
</file>